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9945" activeTab="0"/>
  </bookViews>
  <sheets>
    <sheet name="Лист1" sheetId="1" r:id="rId1"/>
  </sheets>
  <definedNames>
    <definedName name="_xlnm.Print_Area" localSheetId="0">'Лист1'!$A$1:$AT$32</definedName>
  </definedNames>
  <calcPr fullCalcOnLoad="1"/>
</workbook>
</file>

<file path=xl/sharedStrings.xml><?xml version="1.0" encoding="utf-8"?>
<sst xmlns="http://schemas.openxmlformats.org/spreadsheetml/2006/main" count="41" uniqueCount="41">
  <si>
    <t xml:space="preserve">001)04=16 16=04 16=08 08=16 01=04 04=01 04=06 06=04 08=17 17=08 04=05 02=04 04=02 20=16 16=20 05-04 15=17 15=04 16=18 01=08 05=16 17=18 16=05 03=04 04=03 20=08 02=17 13=16 16=13 08=01 03=08 08=03 08=02 11=04 04=11 08=20 17=02 08-18 </t>
  </si>
  <si>
    <t xml:space="preserve">038)02=08 01=17 17=04 18=08 04-18 18=04 17=15 08=15 15=08 03=01 04=17 17=01 01=03 15-16 17=11 11=17 06=02 02=06 08=06 01=02 03=16 16=03 02=01 18=01 06=18 18=06 06=08 02=16 07=04 04=07 01=18 16=02 13=01 01=06 06=01 01=16 16=01 16=06 </t>
  </si>
  <si>
    <t xml:space="preserve">075)15=03 03=06 06=03 03=13 03=18 18=03 08=13 13=03 17-13 17-13 02=03 03=02 18=02 02=18 13=04 04=13 18=15 16=15 04=20 15=01 17=06 06=17 08=11 11=08 20=17 13=18 06=13 13=06 17=20 20=04 10=04 04=10 06=16 18=13 02=13 13=02 20=01 13=20 </t>
  </si>
  <si>
    <t xml:space="preserve">112)13=05 06=05 06=15 15=06 05=06 11=01 01=11 07=01 01=07 02=07 07=02 11=20 04=15 13=15 13=08 13=11 11=13 11=06 06=11 18=05 05=18 01=05 05=01 05=11 18+11 01=15 01=13 16-17 20=13 11=15 15=11 03=11 11=03 01=20 14=04 04=14  </t>
  </si>
  <si>
    <t>1-й Чемпионат Московской области по электронной переписке</t>
  </si>
  <si>
    <r>
      <t xml:space="preserve">Шифр турнира </t>
    </r>
    <r>
      <rPr>
        <b/>
        <sz val="10"/>
        <rFont val="Times New Roman"/>
        <family val="1"/>
      </rPr>
      <t>МО-1ЭП</t>
    </r>
  </si>
  <si>
    <t>№</t>
  </si>
  <si>
    <t>Фамилия И.О.</t>
  </si>
  <si>
    <t>ИК</t>
  </si>
  <si>
    <t>Очки</t>
  </si>
  <si>
    <t>%</t>
  </si>
  <si>
    <t>М</t>
  </si>
  <si>
    <t>+/-</t>
  </si>
  <si>
    <t>Начало: г.</t>
  </si>
  <si>
    <t>Окончание: г.</t>
  </si>
  <si>
    <t xml:space="preserve">Староста: </t>
  </si>
  <si>
    <t>Судья: Редин Д.Н.</t>
  </si>
  <si>
    <t>Завершённые партии:</t>
  </si>
  <si>
    <t>К-т</t>
  </si>
  <si>
    <t>Оч Коэф В</t>
  </si>
  <si>
    <t>Завер</t>
  </si>
  <si>
    <t>Лапшин А.В.</t>
  </si>
  <si>
    <t>Ростовиков В.Н.</t>
  </si>
  <si>
    <t>Материков С.Н.</t>
  </si>
  <si>
    <t>Кравчук С.А.</t>
  </si>
  <si>
    <t>Корюкин С.В.</t>
  </si>
  <si>
    <t>Макаров В.И.</t>
  </si>
  <si>
    <t>Громов Г.В.</t>
  </si>
  <si>
    <t>Ганюшин Л.А.</t>
  </si>
  <si>
    <t>Каубрис Ю.</t>
  </si>
  <si>
    <t>Бахтияров А.И.</t>
  </si>
  <si>
    <t>Деветьяров А.Н.</t>
  </si>
  <si>
    <t>Федулов Е.Э.</t>
  </si>
  <si>
    <t>Шиапов И.И.</t>
  </si>
  <si>
    <t>Алин А.С.</t>
  </si>
  <si>
    <t>Пазылов В.Т.</t>
  </si>
  <si>
    <t>Бадалян О.А.</t>
  </si>
  <si>
    <t>Довлатов А.П.</t>
  </si>
  <si>
    <t>Иранильсон М.</t>
  </si>
  <si>
    <t>Навикаускас Э.</t>
  </si>
  <si>
    <t>Родригес 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</si>
</sst>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&quot; &quot;?/2"/>
    <numFmt numFmtId="165" formatCode="0.0"/>
    <numFmt numFmtId="166" formatCode="\+0;\-0;&quot;&quot;;@"/>
    <numFmt numFmtId="167" formatCode="0.0000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Symbol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darkGrid">
        <bgColor indexed="23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2"/>
  <sheetViews>
    <sheetView tabSelected="1" zoomScalePageLayoutView="0" workbookViewId="0" topLeftCell="E1">
      <selection activeCell="A1" sqref="A1:AU1"/>
    </sheetView>
  </sheetViews>
  <sheetFormatPr defaultColWidth="9.00390625" defaultRowHeight="12.75"/>
  <cols>
    <col min="1" max="1" width="3.25390625" style="1" customWidth="1"/>
    <col min="2" max="2" width="14.75390625" style="1" customWidth="1"/>
    <col min="3" max="3" width="4.25390625" style="1" customWidth="1"/>
    <col min="4" max="43" width="3.625" style="1" customWidth="1"/>
    <col min="44" max="44" width="4.875" style="1" customWidth="1"/>
    <col min="45" max="47" width="3.25390625" style="1" customWidth="1"/>
    <col min="48" max="48" width="4.625" style="1" customWidth="1"/>
    <col min="49" max="49" width="9.00390625" style="1" customWidth="1"/>
    <col min="50" max="50" width="4.875" style="1" customWidth="1"/>
    <col min="51" max="190" width="9.125" style="1" customWidth="1"/>
  </cols>
  <sheetData>
    <row r="1" spans="1:47" ht="12.75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47" ht="12.75">
      <c r="A2" s="19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</row>
    <row r="3" spans="1:47" ht="12.75">
      <c r="A3" s="2" t="s">
        <v>13</v>
      </c>
      <c r="AU3" s="3" t="s">
        <v>14</v>
      </c>
    </row>
    <row r="4" spans="1:50" ht="12.75">
      <c r="A4" s="4" t="s">
        <v>6</v>
      </c>
      <c r="B4" s="7" t="s">
        <v>7</v>
      </c>
      <c r="C4" s="6" t="s">
        <v>8</v>
      </c>
      <c r="D4" s="21">
        <v>1</v>
      </c>
      <c r="E4" s="21"/>
      <c r="F4" s="21">
        <v>2</v>
      </c>
      <c r="G4" s="21"/>
      <c r="H4" s="21">
        <v>3</v>
      </c>
      <c r="I4" s="21"/>
      <c r="J4" s="21">
        <v>4</v>
      </c>
      <c r="K4" s="21"/>
      <c r="L4" s="21">
        <v>5</v>
      </c>
      <c r="M4" s="21"/>
      <c r="N4" s="21">
        <v>6</v>
      </c>
      <c r="O4" s="21"/>
      <c r="P4" s="21">
        <v>7</v>
      </c>
      <c r="Q4" s="21"/>
      <c r="R4" s="21">
        <v>8</v>
      </c>
      <c r="S4" s="21"/>
      <c r="T4" s="21">
        <v>9</v>
      </c>
      <c r="U4" s="21"/>
      <c r="V4" s="21">
        <v>10</v>
      </c>
      <c r="W4" s="21"/>
      <c r="X4" s="21">
        <v>11</v>
      </c>
      <c r="Y4" s="21"/>
      <c r="Z4" s="21">
        <v>12</v>
      </c>
      <c r="AA4" s="21"/>
      <c r="AB4" s="21">
        <v>13</v>
      </c>
      <c r="AC4" s="21"/>
      <c r="AD4" s="21">
        <v>14</v>
      </c>
      <c r="AE4" s="21"/>
      <c r="AF4" s="21">
        <v>15</v>
      </c>
      <c r="AG4" s="21"/>
      <c r="AH4" s="21">
        <v>16</v>
      </c>
      <c r="AI4" s="21"/>
      <c r="AJ4" s="21">
        <v>17</v>
      </c>
      <c r="AK4" s="21"/>
      <c r="AL4" s="21">
        <v>18</v>
      </c>
      <c r="AM4" s="21"/>
      <c r="AN4" s="21">
        <v>19</v>
      </c>
      <c r="AO4" s="21"/>
      <c r="AP4" s="21">
        <v>20</v>
      </c>
      <c r="AQ4" s="21"/>
      <c r="AR4" s="4" t="s">
        <v>9</v>
      </c>
      <c r="AS4" s="4" t="s">
        <v>10</v>
      </c>
      <c r="AT4" s="4" t="s">
        <v>11</v>
      </c>
      <c r="AU4" s="4" t="s">
        <v>12</v>
      </c>
      <c r="AV4" s="4" t="s">
        <v>18</v>
      </c>
      <c r="AW4" s="5" t="s">
        <v>19</v>
      </c>
      <c r="AX4" s="5" t="s">
        <v>20</v>
      </c>
    </row>
    <row r="5" spans="1:50" ht="12.75">
      <c r="A5" s="4">
        <v>1</v>
      </c>
      <c r="B5" s="8" t="s">
        <v>21</v>
      </c>
      <c r="C5" s="6">
        <v>2500</v>
      </c>
      <c r="D5" s="9"/>
      <c r="E5" s="10"/>
      <c r="F5" s="11">
        <f>IF(E6="","",1-E6)</f>
        <v>0.5</v>
      </c>
      <c r="G5" s="12">
        <f>IF(D6="","",1-D6)</f>
        <v>0.5</v>
      </c>
      <c r="H5" s="11">
        <f>IF(E7="","",1-E7)</f>
        <v>0.5</v>
      </c>
      <c r="I5" s="12">
        <f>IF(D7="","",1-D7)</f>
        <v>0.5</v>
      </c>
      <c r="J5" s="11">
        <f>IF(E8="","",1-E8)</f>
        <v>0.5</v>
      </c>
      <c r="K5" s="12">
        <f>IF(D8="","",1-D8)</f>
        <v>0.5</v>
      </c>
      <c r="L5" s="11">
        <f>IF(E9="","",1-E9)</f>
        <v>0.5</v>
      </c>
      <c r="M5" s="12">
        <f>IF(D9="","",1-D9)</f>
        <v>0.5</v>
      </c>
      <c r="N5" s="11">
        <f>IF(E10="","",1-E10)</f>
        <v>0.5</v>
      </c>
      <c r="O5" s="12">
        <f>IF(D10="","",1-D10)</f>
        <v>0.5</v>
      </c>
      <c r="P5" s="11">
        <f>IF(E11="","",1-E11)</f>
        <v>0.5</v>
      </c>
      <c r="Q5" s="12">
        <f>IF(D11="","",1-D11)</f>
        <v>0.5</v>
      </c>
      <c r="R5" s="11">
        <f>IF(E12="","",1-E12)</f>
        <v>0.5</v>
      </c>
      <c r="S5" s="12">
        <f>IF(D12="","",1-D12)</f>
        <v>0.5</v>
      </c>
      <c r="T5" s="11">
        <f>IF(E13="","",1-E13)</f>
      </c>
      <c r="U5" s="12">
        <f>IF(D13="","",1-D13)</f>
      </c>
      <c r="V5" s="11">
        <f>IF(E14="","",1-E14)</f>
      </c>
      <c r="W5" s="12">
        <f>IF(D14="","",1-D14)</f>
      </c>
      <c r="X5" s="11">
        <f>IF(E15="","",1-E15)</f>
        <v>0.5</v>
      </c>
      <c r="Y5" s="12">
        <f>IF(D15="","",1-D15)</f>
        <v>0.5</v>
      </c>
      <c r="Z5" s="11">
        <f>IF(E16="","",1-E16)</f>
      </c>
      <c r="AA5" s="12">
        <f>IF(D16="","",1-D16)</f>
      </c>
      <c r="AB5" s="11">
        <f>IF(E17="","",1-E17)</f>
        <v>0.5</v>
      </c>
      <c r="AC5" s="12">
        <f>IF(D17="","",1-D17)</f>
        <v>0.5</v>
      </c>
      <c r="AD5" s="11">
        <f>IF(E18="","",1-E18)</f>
      </c>
      <c r="AE5" s="12">
        <f>IF(D18="","",1-D18)</f>
      </c>
      <c r="AF5" s="11">
        <f>IF(E19="","",1-E19)</f>
        <v>0.5</v>
      </c>
      <c r="AG5" s="12">
        <f>IF(D19="","",1-D19)</f>
        <v>0.5</v>
      </c>
      <c r="AH5" s="11">
        <f>IF(E20="","",1-E20)</f>
        <v>0.5</v>
      </c>
      <c r="AI5" s="12">
        <f>IF(D20="","",1-D20)</f>
        <v>0.5</v>
      </c>
      <c r="AJ5" s="11">
        <f>IF(E21="","",1-E21)</f>
        <v>0.5</v>
      </c>
      <c r="AK5" s="12">
        <f>IF(D21="","",1-D21)</f>
        <v>0.5</v>
      </c>
      <c r="AL5" s="11">
        <f>IF(E22="","",1-E22)</f>
        <v>0.5</v>
      </c>
      <c r="AM5" s="12">
        <f>IF(D22="","",1-D22)</f>
        <v>0.5</v>
      </c>
      <c r="AN5" s="11">
        <f>IF(E23="","",1-E23)</f>
      </c>
      <c r="AO5" s="12">
        <f>IF(D23="","",1-D23)</f>
      </c>
      <c r="AP5" s="11">
        <f>IF(E24="","",1-E24)</f>
        <v>0.5</v>
      </c>
      <c r="AQ5" s="12">
        <f>IF(D24="","",1-D24)</f>
        <v>0.5</v>
      </c>
      <c r="AR5" s="13">
        <f aca="true" t="shared" si="0" ref="AR5:AR24">SUM(D5:AQ5)+COUNTIF(D5:AQ5,"+")</f>
        <v>14</v>
      </c>
      <c r="AS5" s="14">
        <f aca="true" t="shared" si="1" ref="AS5:AS24">IF(COUNT(D5:AQ5)=0,0,AR5*100/COUNT(D5:AQ5))</f>
        <v>50</v>
      </c>
      <c r="AT5" s="14">
        <f>IF(AW5&lt;AW6,1,0)+IF(AW5&lt;AW7,1,0)+IF(AW5&lt;AW8,1,0)+IF(AW5&lt;AW9,1,0)+IF(AW5&lt;AW10,1,0)+IF(AW5&lt;AW11,1,0)+IF(AW5&lt;AW12,1,0)+IF(AW5&lt;AW13,1,0)+IF(AW5&lt;AW14,1,0)+IF(AW5&lt;AW15,1,0)+IF(AW5&lt;AW16,1,0)+IF(AW5&lt;AW17,1,0)+IF(AW5&lt;AW18,1,0)+IF(AW5&lt;AW19,1,0)+IF(AW5&lt;AW20,1,0)+IF(AW5&lt;AW21,1,0)+IF(AW5&lt;AW22,1,0)+IF(AW5&lt;AW23,1,0)+IF(AW5&lt;AW24,1,0)+1</f>
        <v>2</v>
      </c>
      <c r="AU5" s="15">
        <f aca="true" t="shared" si="2" ref="AU5:AU24">COUNTIF(D5:AQ5,1)-COUNTIF(D5:AQ5,0)+COUNTIF(D5:AQ5,"+")-COUNTIF(D5:AQ5,"-")</f>
        <v>0</v>
      </c>
      <c r="AV5" s="13">
        <f>(N(F5)-N(E6)+N(G5)-N(D6))*AR6+(N(H5)-N(E7)+N(I5)-N(D7))*AR7+(N(J5)-N(E8)+N(K5)-N(D8))*AR8+(N(L5)-N(E9)+N(M5)-N(D9))*AR9+(N(N5)-N(E10)+N(O5)-N(D10))*AR10+(N(P5)-N(E11)+N(Q5)-N(D11))*AR11+(N(R5)-N(E12)+N(S5)-N(D12))*AR12+(N(T5)-N(E13)+N(U5)-N(D13))*AR13+(N(V5)-N(E14)+N(W5)-N(D14))*AR14+(N(X5)-N(E15)+N(Y5)-N(D15))*AR15+(N(Z5)-N(E16)+N(AA5)-N(D16))*AR16+(N(AB5)-N(E17)+N(AC5)-N(D17))*AR17+(N(AD5)-N(E18)+N(AE5)-N(D18))*AR18+(N(AF5)-N(E19)+N(AG5)-N(D19))*AR19+(N(AH5)-N(E20)+N(AI5)-N(D20))*AR20+(N(AJ5)-N(E21)+N(AK5)-N(D21))*AR21+(N(AL5)-N(E22)+N(AM5)-N(D22))*AR22+(N(AN5)-N(E23)+N(AO5)-N(D23))*AR23+(N(AP5)-N(E24)+N(AQ5)-N(D24))*AR24</f>
        <v>0</v>
      </c>
      <c r="AW5" s="16" t="str">
        <f aca="true" t="shared" si="3" ref="AW5:AW24">RIGHT("0"&amp;AR5*2,2)&amp;" "&amp;IF(COUNT(D5:AQ5)=0,"0000",RIGHT("000"&amp;(760+AV5*2),4))&amp;" "&amp;RIGHT("0"&amp;COUNTIF(D5:AQ5,1),2)</f>
        <v>28 0760 00</v>
      </c>
      <c r="AX5" s="4">
        <f aca="true" t="shared" si="4" ref="AX5:AX24">COUNT(D5:AQ5)</f>
        <v>28</v>
      </c>
    </row>
    <row r="6" spans="1:50" ht="12.75">
      <c r="A6" s="4">
        <v>2</v>
      </c>
      <c r="B6" s="8" t="s">
        <v>22</v>
      </c>
      <c r="C6" s="6"/>
      <c r="D6" s="11">
        <v>0.5</v>
      </c>
      <c r="E6" s="12">
        <v>0.5</v>
      </c>
      <c r="F6" s="9"/>
      <c r="G6" s="10"/>
      <c r="H6" s="11">
        <f>IF(G7="","",1-G7)</f>
        <v>0.5</v>
      </c>
      <c r="I6" s="12">
        <f>IF(F7="","",1-F7)</f>
        <v>0.5</v>
      </c>
      <c r="J6" s="11">
        <f>IF(G8="","",1-G8)</f>
        <v>0.5</v>
      </c>
      <c r="K6" s="12">
        <f>IF(F8="","",1-F8)</f>
        <v>0.5</v>
      </c>
      <c r="L6" s="11">
        <f>IF(G9="","",1-G9)</f>
      </c>
      <c r="M6" s="12">
        <f>IF(F9="","",1-F9)</f>
      </c>
      <c r="N6" s="11">
        <f>IF(G10="","",1-G10)</f>
        <v>0.5</v>
      </c>
      <c r="O6" s="12">
        <f>IF(F10="","",1-F10)</f>
        <v>0.5</v>
      </c>
      <c r="P6" s="11">
        <f>IF(G11="","",1-G11)</f>
        <v>0.5</v>
      </c>
      <c r="Q6" s="12">
        <f>IF(F11="","",1-F11)</f>
        <v>0.5</v>
      </c>
      <c r="R6" s="11">
        <f>IF(G12="","",1-G12)</f>
        <v>0.5</v>
      </c>
      <c r="S6" s="12">
        <f>IF(F12="","",1-F12)</f>
        <v>0.5</v>
      </c>
      <c r="T6" s="11">
        <f>IF(G13="","",1-G13)</f>
      </c>
      <c r="U6" s="12">
        <f>IF(F13="","",1-F13)</f>
      </c>
      <c r="V6" s="11">
        <f>IF(G14="","",1-G14)</f>
      </c>
      <c r="W6" s="12">
        <f>IF(F14="","",1-F14)</f>
      </c>
      <c r="X6" s="11">
        <f>IF(G15="","",1-G15)</f>
      </c>
      <c r="Y6" s="12">
        <f>IF(F15="","",1-F15)</f>
      </c>
      <c r="Z6" s="11">
        <f>IF(G16="","",1-G16)</f>
      </c>
      <c r="AA6" s="12">
        <f>IF(F16="","",1-F16)</f>
      </c>
      <c r="AB6" s="11">
        <f>IF(G17="","",1-G17)</f>
        <v>0.5</v>
      </c>
      <c r="AC6" s="12">
        <f>IF(F17="","",1-F17)</f>
        <v>0.5</v>
      </c>
      <c r="AD6" s="11">
        <f>IF(G18="","",1-G18)</f>
      </c>
      <c r="AE6" s="12">
        <f>IF(F18="","",1-F18)</f>
      </c>
      <c r="AF6" s="11">
        <f>IF(G19="","",1-G19)</f>
      </c>
      <c r="AG6" s="12">
        <f>IF(F19="","",1-F19)</f>
      </c>
      <c r="AH6" s="11">
        <f>IF(G20="","",1-G20)</f>
        <v>0.5</v>
      </c>
      <c r="AI6" s="12">
        <f>IF(F20="","",1-F20)</f>
        <v>0.5</v>
      </c>
      <c r="AJ6" s="11">
        <f>IF(G21="","",1-G21)</f>
        <v>0.5</v>
      </c>
      <c r="AK6" s="12">
        <f>IF(F21="","",1-F21)</f>
        <v>0.5</v>
      </c>
      <c r="AL6" s="11">
        <f>IF(G22="","",1-G22)</f>
        <v>0.5</v>
      </c>
      <c r="AM6" s="12">
        <f>IF(F22="","",1-F22)</f>
        <v>0.5</v>
      </c>
      <c r="AN6" s="11">
        <f>IF(G23="","",1-G23)</f>
      </c>
      <c r="AO6" s="12">
        <f>IF(F23="","",1-F23)</f>
      </c>
      <c r="AP6" s="11">
        <f>IF(G24="","",1-G24)</f>
      </c>
      <c r="AQ6" s="12">
        <f>IF(F24="","",1-F24)</f>
      </c>
      <c r="AR6" s="13">
        <f t="shared" si="0"/>
        <v>10</v>
      </c>
      <c r="AS6" s="14">
        <f t="shared" si="1"/>
        <v>50</v>
      </c>
      <c r="AT6" s="14">
        <f>IF(AW6&lt;AW5,1,0)+IF(AW6&lt;AW7,1,0)+IF(AW6&lt;AW8,1,0)+IF(AW6&lt;AW9,1,0)+IF(AW6&lt;AW10,1,0)+IF(AW6&lt;AW11,1,0)+IF(AW6&lt;AW12,1,0)+IF(AW6&lt;AW13,1,0)+IF(AW6&lt;AW14,1,0)+IF(AW6&lt;AW15,1,0)+IF(AW6&lt;AW16,1,0)+IF(AW6&lt;AW17,1,0)+IF(AW6&lt;AW18,1,0)+IF(AW6&lt;AW19,1,0)+IF(AW6&lt;AW20,1,0)+IF(AW6&lt;AW21,1,0)+IF(AW6&lt;AW22,1,0)+IF(AW6&lt;AW23,1,0)+IF(AW6&lt;AW24,1,0)+1</f>
        <v>7</v>
      </c>
      <c r="AU6" s="15">
        <f t="shared" si="2"/>
        <v>0</v>
      </c>
      <c r="AV6" s="13">
        <f>(N(D6)-N(G5)+N(E6)-N(F5))*AR5+(N(H6)-N(G7)+N(I6)-N(F7))*AR7+(N(J6)-N(G8)+N(K6)-N(F8))*AR8+(N(L6)-N(G9)+N(M6)-N(F9))*AR9+(N(N6)-N(G10)+N(O6)-N(F10))*AR10+(N(P6)-N(G11)+N(Q6)-N(F11))*AR11+(N(R6)-N(G12)+N(S6)-N(F12))*AR12+(N(T6)-N(G13)+N(U6)-N(F13))*AR13+(N(V6)-N(G14)+N(W6)-N(F14))*AR14+(N(X6)-N(G15)+N(Y6)-N(F15))*AR15+(N(Z6)-N(G16)+N(AA6)-N(F16))*AR16+(N(AB6)-N(G17)+N(AC6)-N(F17))*AR17+(N(AD6)-N(G18)+N(AE6)-N(F18))*AR18+(N(AF6)-N(G19)+N(AG6)-N(F19))*AR19+(N(AH6)-N(G20)+N(AI6)-N(F20))*AR20+(N(AJ6)-N(G21)+N(AK6)-N(F21))*AR21+(N(AL6)-N(G22)+N(AM6)-N(F22))*AR22+(N(AN6)-N(G23)+N(AO6)-N(F23))*AR23+(N(AP6)-N(G24)+N(AQ6)-N(F24))*AR24</f>
        <v>0</v>
      </c>
      <c r="AW6" s="16" t="str">
        <f t="shared" si="3"/>
        <v>20 0760 00</v>
      </c>
      <c r="AX6" s="4">
        <f t="shared" si="4"/>
        <v>20</v>
      </c>
    </row>
    <row r="7" spans="1:50" ht="12.75">
      <c r="A7" s="4">
        <v>3</v>
      </c>
      <c r="B7" s="8" t="s">
        <v>23</v>
      </c>
      <c r="C7" s="6"/>
      <c r="D7" s="11">
        <v>0.5</v>
      </c>
      <c r="E7" s="12">
        <v>0.5</v>
      </c>
      <c r="F7" s="11">
        <v>0.5</v>
      </c>
      <c r="G7" s="12">
        <v>0.5</v>
      </c>
      <c r="H7" s="9"/>
      <c r="I7" s="10"/>
      <c r="J7" s="11">
        <f>IF(I8="","",1-I8)</f>
        <v>0.5</v>
      </c>
      <c r="K7" s="12">
        <f>IF(H8="","",1-H8)</f>
        <v>0.5</v>
      </c>
      <c r="L7" s="11">
        <f>IF(I9="","",1-I9)</f>
      </c>
      <c r="M7" s="12">
        <f>IF(H9="","",1-H9)</f>
      </c>
      <c r="N7" s="11">
        <f>IF(I10="","",1-I10)</f>
        <v>0.5</v>
      </c>
      <c r="O7" s="12">
        <f>IF(H10="","",1-H10)</f>
        <v>0.5</v>
      </c>
      <c r="P7" s="11">
        <f>IF(I11="","",1-I11)</f>
      </c>
      <c r="Q7" s="12">
        <f>IF(H11="","",1-H11)</f>
      </c>
      <c r="R7" s="11">
        <f>IF(I12="","",1-I12)</f>
        <v>0.5</v>
      </c>
      <c r="S7" s="12">
        <f>IF(H12="","",1-H12)</f>
        <v>0.5</v>
      </c>
      <c r="T7" s="11">
        <f>IF(I13="","",1-I13)</f>
      </c>
      <c r="U7" s="12">
        <f>IF(H13="","",1-H13)</f>
      </c>
      <c r="V7" s="11">
        <f>IF(I14="","",1-I14)</f>
      </c>
      <c r="W7" s="12">
        <f>IF(H14="","",1-H14)</f>
      </c>
      <c r="X7" s="11">
        <f>IF(I15="","",1-I15)</f>
        <v>0.5</v>
      </c>
      <c r="Y7" s="12">
        <f>IF(H15="","",1-H15)</f>
        <v>0.5</v>
      </c>
      <c r="Z7" s="11">
        <f>IF(I16="","",1-I16)</f>
      </c>
      <c r="AA7" s="12">
        <f>IF(H16="","",1-H16)</f>
      </c>
      <c r="AB7" s="11">
        <f>IF(I17="","",1-I17)</f>
        <v>0.5</v>
      </c>
      <c r="AC7" s="12">
        <f>IF(H17="","",1-H17)</f>
        <v>0.5</v>
      </c>
      <c r="AD7" s="11">
        <f>IF(I18="","",1-I18)</f>
      </c>
      <c r="AE7" s="12">
        <f>IF(H18="","",1-H18)</f>
      </c>
      <c r="AF7" s="11">
        <f>IF(I19="","",1-I19)</f>
      </c>
      <c r="AG7" s="12">
        <f>IF(H19="","",1-H19)</f>
        <v>0.5</v>
      </c>
      <c r="AH7" s="11">
        <f>IF(I20="","",1-I20)</f>
        <v>0.5</v>
      </c>
      <c r="AI7" s="12">
        <f>IF(H20="","",1-H20)</f>
        <v>0.5</v>
      </c>
      <c r="AJ7" s="11">
        <f>IF(I21="","",1-I21)</f>
      </c>
      <c r="AK7" s="12">
        <f>IF(H21="","",1-H21)</f>
      </c>
      <c r="AL7" s="11">
        <f>IF(I22="","",1-I22)</f>
        <v>0.5</v>
      </c>
      <c r="AM7" s="12">
        <f>IF(H22="","",1-H22)</f>
        <v>0.5</v>
      </c>
      <c r="AN7" s="11">
        <f>IF(I23="","",1-I23)</f>
      </c>
      <c r="AO7" s="12">
        <f>IF(H23="","",1-H23)</f>
      </c>
      <c r="AP7" s="11">
        <f>IF(I24="","",1-I24)</f>
      </c>
      <c r="AQ7" s="12">
        <f>IF(H24="","",1-H24)</f>
      </c>
      <c r="AR7" s="13">
        <f t="shared" si="0"/>
        <v>9.5</v>
      </c>
      <c r="AS7" s="14">
        <f t="shared" si="1"/>
        <v>50</v>
      </c>
      <c r="AT7" s="14">
        <f>IF(AW7&lt;AW5,1,0)+IF(AW7&lt;AW6,1,0)+IF(AW7&lt;AW8,1,0)+IF(AW7&lt;AW9,1,0)+IF(AW7&lt;AW10,1,0)+IF(AW7&lt;AW11,1,0)+IF(AW7&lt;AW12,1,0)+IF(AW7&lt;AW13,1,0)+IF(AW7&lt;AW14,1,0)+IF(AW7&lt;AW15,1,0)+IF(AW7&lt;AW16,1,0)+IF(AW7&lt;AW17,1,0)+IF(AW7&lt;AW18,1,0)+IF(AW7&lt;AW19,1,0)+IF(AW7&lt;AW20,1,0)+IF(AW7&lt;AW21,1,0)+IF(AW7&lt;AW22,1,0)+IF(AW7&lt;AW23,1,0)+IF(AW7&lt;AW24,1,0)+1</f>
        <v>8</v>
      </c>
      <c r="AU7" s="15">
        <f t="shared" si="2"/>
        <v>0</v>
      </c>
      <c r="AV7" s="13">
        <f>(N(D7)-N(I5)+N(E7)-N(H5))*AR5+(N(F7)-N(I6)+N(G7)-N(H6))*AR6+(N(J7)-N(I8)+N(K7)-N(H8))*AR8+(N(L7)-N(I9)+N(M7)-N(H9))*AR9+(N(N7)-N(I10)+N(O7)-N(H10))*AR10+(N(P7)-N(I11)+N(Q7)-N(H11))*AR11+(N(R7)-N(I12)+N(S7)-N(H12))*AR12+(N(T7)-N(I13)+N(U7)-N(H13))*AR13+(N(V7)-N(I14)+N(W7)-N(H14))*AR14+(N(X7)-N(I15)+N(Y7)-N(H15))*AR15+(N(Z7)-N(I16)+N(AA7)-N(H16))*AR16+(N(AB7)-N(I17)+N(AC7)-N(H17))*AR17+(N(AD7)-N(I18)+N(AE7)-N(H18))*AR18+(N(AF7)-N(I19)+N(AG7)-N(H19))*AR19+(N(AH7)-N(I20)+N(AI7)-N(H20))*AR20+(N(AJ7)-N(I21)+N(AK7)-N(H21))*AR21+(N(AL7)-N(I22)+N(AM7)-N(H22))*AR22+(N(AN7)-N(I23)+N(AO7)-N(H23))*AR23+(N(AP7)-N(I24)+N(AQ7)-N(H24))*AR24</f>
        <v>0</v>
      </c>
      <c r="AW7" s="16" t="str">
        <f t="shared" si="3"/>
        <v>19 0760 00</v>
      </c>
      <c r="AX7" s="4">
        <f t="shared" si="4"/>
        <v>19</v>
      </c>
    </row>
    <row r="8" spans="1:50" ht="12.75">
      <c r="A8" s="4">
        <v>4</v>
      </c>
      <c r="B8" s="8" t="s">
        <v>24</v>
      </c>
      <c r="C8" s="6"/>
      <c r="D8" s="11">
        <v>0.5</v>
      </c>
      <c r="E8" s="12">
        <v>0.5</v>
      </c>
      <c r="F8" s="11">
        <v>0.5</v>
      </c>
      <c r="G8" s="12">
        <v>0.5</v>
      </c>
      <c r="H8" s="11">
        <v>0.5</v>
      </c>
      <c r="I8" s="12">
        <v>0.5</v>
      </c>
      <c r="J8" s="9"/>
      <c r="K8" s="10"/>
      <c r="L8" s="11">
        <f>IF(K9="","",1-K9)</f>
        <v>0.5</v>
      </c>
      <c r="M8" s="12">
        <f>IF(J9="","",1-J9)</f>
        <v>1</v>
      </c>
      <c r="N8" s="11">
        <f>IF(K10="","",1-K10)</f>
        <v>0.5</v>
      </c>
      <c r="O8" s="12">
        <f>IF(J10="","",1-J10)</f>
        <v>0.5</v>
      </c>
      <c r="P8" s="11">
        <f>IF(K11="","",1-K11)</f>
        <v>0.5</v>
      </c>
      <c r="Q8" s="12">
        <f>IF(J11="","",1-J11)</f>
        <v>0.5</v>
      </c>
      <c r="R8" s="11">
        <f>IF(K12="","",1-K12)</f>
      </c>
      <c r="S8" s="12">
        <f>IF(J12="","",1-J12)</f>
      </c>
      <c r="T8" s="11">
        <f>IF(K13="","",1-K13)</f>
      </c>
      <c r="U8" s="12">
        <f>IF(J13="","",1-J13)</f>
      </c>
      <c r="V8" s="11">
        <f>IF(K14="","",1-K14)</f>
        <v>0.5</v>
      </c>
      <c r="W8" s="12">
        <f>IF(J14="","",1-J14)</f>
        <v>0.5</v>
      </c>
      <c r="X8" s="11">
        <f>IF(K15="","",1-K15)</f>
        <v>0.5</v>
      </c>
      <c r="Y8" s="12">
        <f>IF(J15="","",1-J15)</f>
        <v>0.5</v>
      </c>
      <c r="Z8" s="11">
        <f>IF(K16="","",1-K16)</f>
      </c>
      <c r="AA8" s="12">
        <f>IF(J16="","",1-J16)</f>
      </c>
      <c r="AB8" s="11">
        <f>IF(K17="","",1-K17)</f>
        <v>0.5</v>
      </c>
      <c r="AC8" s="12">
        <f>IF(J17="","",1-J17)</f>
        <v>0.5</v>
      </c>
      <c r="AD8" s="11">
        <f>IF(K18="","",1-K18)</f>
        <v>0.5</v>
      </c>
      <c r="AE8" s="12">
        <f>IF(J18="","",1-J18)</f>
        <v>0.5</v>
      </c>
      <c r="AF8" s="11">
        <f>IF(K19="","",1-K19)</f>
        <v>0.5</v>
      </c>
      <c r="AG8" s="12">
        <f>IF(J19="","",1-J19)</f>
        <v>0.5</v>
      </c>
      <c r="AH8" s="11">
        <f>IF(K20="","",1-K20)</f>
        <v>0.5</v>
      </c>
      <c r="AI8" s="12">
        <f>IF(J20="","",1-J20)</f>
        <v>0.5</v>
      </c>
      <c r="AJ8" s="11">
        <f>IF(K21="","",1-K21)</f>
        <v>0.5</v>
      </c>
      <c r="AK8" s="12">
        <f>IF(J21="","",1-J21)</f>
        <v>0.5</v>
      </c>
      <c r="AL8" s="11">
        <f>IF(K22="","",1-K22)</f>
        <v>1</v>
      </c>
      <c r="AM8" s="12">
        <f>IF(J22="","",1-J22)</f>
        <v>0.5</v>
      </c>
      <c r="AN8" s="11">
        <f>IF(K23="","",1-K23)</f>
      </c>
      <c r="AO8" s="12">
        <f>IF(J23="","",1-J23)</f>
      </c>
      <c r="AP8" s="11">
        <f>IF(K24="","",1-K24)</f>
        <v>0.5</v>
      </c>
      <c r="AQ8" s="12">
        <f>IF(J24="","",1-J24)</f>
        <v>0.5</v>
      </c>
      <c r="AR8" s="13">
        <f t="shared" si="0"/>
        <v>16</v>
      </c>
      <c r="AS8" s="14">
        <f t="shared" si="1"/>
        <v>53.333333333333336</v>
      </c>
      <c r="AT8" s="14">
        <f>IF(AW8&lt;AW5,1,0)+IF(AW8&lt;AW6,1,0)+IF(AW8&lt;AW7,1,0)+IF(AW8&lt;AW9,1,0)+IF(AW8&lt;AW10,1,0)+IF(AW8&lt;AW11,1,0)+IF(AW8&lt;AW12,1,0)+IF(AW8&lt;AW13,1,0)+IF(AW8&lt;AW14,1,0)+IF(AW8&lt;AW15,1,0)+IF(AW8&lt;AW16,1,0)+IF(AW8&lt;AW17,1,0)+IF(AW8&lt;AW18,1,0)+IF(AW8&lt;AW19,1,0)+IF(AW8&lt;AW20,1,0)+IF(AW8&lt;AW21,1,0)+IF(AW8&lt;AW22,1,0)+IF(AW8&lt;AW23,1,0)+IF(AW8&lt;AW24,1,0)+1</f>
        <v>1</v>
      </c>
      <c r="AU8" s="15">
        <f t="shared" si="2"/>
        <v>2</v>
      </c>
      <c r="AV8" s="13">
        <f>(N(D8)-N(K5)+N(E8)-N(J5))*AR5+(N(F8)-N(K6)+N(G8)-N(J6))*AR6+(N(H8)-N(K7)+N(I8)-N(J7))*AR7+(N(L8)-N(K9)+N(M8)-N(J9))*AR9+(N(N8)-N(K10)+N(O8)-N(J10))*AR10+(N(P8)-N(K11)+N(Q8)-N(J11))*AR11+(N(R8)-N(K12)+N(S8)-N(J12))*AR12+(N(T8)-N(K13)+N(U8)-N(J13))*AR13+(N(V8)-N(K14)+N(W8)-N(J14))*AR14+(N(X8)-N(K15)+N(Y8)-N(J15))*AR15+(N(Z8)-N(K16)+N(AA8)-N(J16))*AR16+(N(AB8)-N(K17)+N(AC8)-N(J17))*AR17+(N(AD8)-N(K18)+N(AE8)-N(J18))*AR18+(N(AF8)-N(K19)+N(AG8)-N(J19))*AR19+(N(AH8)-N(K20)+N(AI8)-N(J20))*AR20+(N(AJ8)-N(K21)+N(AK8)-N(J21))*AR21+(N(AL8)-N(K22)+N(AM8)-N(J22))*AR22+(N(AN8)-N(K23)+N(AO8)-N(J23))*AR23+(N(AP8)-N(K24)+N(AQ8)-N(J24))*AR24</f>
        <v>15</v>
      </c>
      <c r="AW8" s="16" t="str">
        <f t="shared" si="3"/>
        <v>32 0790 02</v>
      </c>
      <c r="AX8" s="4">
        <f t="shared" si="4"/>
        <v>30</v>
      </c>
    </row>
    <row r="9" spans="1:50" ht="12.75">
      <c r="A9" s="4">
        <v>5</v>
      </c>
      <c r="B9" s="8" t="s">
        <v>25</v>
      </c>
      <c r="C9" s="6"/>
      <c r="D9" s="11">
        <v>0.5</v>
      </c>
      <c r="E9" s="12">
        <v>0.5</v>
      </c>
      <c r="F9" s="11"/>
      <c r="G9" s="12"/>
      <c r="H9" s="11"/>
      <c r="I9" s="12"/>
      <c r="J9" s="11">
        <v>0</v>
      </c>
      <c r="K9" s="12">
        <v>0.5</v>
      </c>
      <c r="L9" s="9"/>
      <c r="M9" s="10"/>
      <c r="N9" s="11">
        <f>IF(M10="","",1-M10)</f>
        <v>0.5</v>
      </c>
      <c r="O9" s="12">
        <f>IF(L10="","",1-L10)</f>
        <v>0.5</v>
      </c>
      <c r="P9" s="11">
        <f>IF(M11="","",1-M11)</f>
      </c>
      <c r="Q9" s="12">
        <f>IF(L11="","",1-L11)</f>
      </c>
      <c r="R9" s="11">
        <f>IF(M12="","",1-M12)</f>
      </c>
      <c r="S9" s="12">
        <f>IF(L12="","",1-L12)</f>
      </c>
      <c r="T9" s="11">
        <f>IF(M13="","",1-M13)</f>
      </c>
      <c r="U9" s="12">
        <f>IF(L13="","",1-L13)</f>
      </c>
      <c r="V9" s="11">
        <f>IF(M14="","",1-M14)</f>
      </c>
      <c r="W9" s="12">
        <f>IF(L14="","",1-L14)</f>
      </c>
      <c r="X9" s="11">
        <f>IF(M15="","",1-M15)</f>
        <v>0.5</v>
      </c>
      <c r="Y9" s="12">
        <f>IF(L15="","",1-L15)</f>
      </c>
      <c r="Z9" s="11">
        <f>IF(M16="","",1-M16)</f>
      </c>
      <c r="AA9" s="12">
        <f>IF(L16="","",1-L16)</f>
      </c>
      <c r="AB9" s="11">
        <f>IF(M17="","",1-M17)</f>
      </c>
      <c r="AC9" s="12">
        <f>IF(L17="","",1-L17)</f>
        <v>0.5</v>
      </c>
      <c r="AD9" s="11">
        <f>IF(M18="","",1-M18)</f>
      </c>
      <c r="AE9" s="12">
        <f>IF(L18="","",1-L18)</f>
      </c>
      <c r="AF9" s="11">
        <f>IF(M19="","",1-M19)</f>
      </c>
      <c r="AG9" s="12">
        <f>IF(L19="","",1-L19)</f>
      </c>
      <c r="AH9" s="11">
        <f>IF(M20="","",1-M20)</f>
        <v>0.5</v>
      </c>
      <c r="AI9" s="12">
        <f>IF(L20="","",1-L20)</f>
        <v>0.5</v>
      </c>
      <c r="AJ9" s="11">
        <f>IF(M21="","",1-M21)</f>
      </c>
      <c r="AK9" s="12">
        <f>IF(L21="","",1-L21)</f>
      </c>
      <c r="AL9" s="11">
        <f>IF(M22="","",1-M22)</f>
        <v>0.5</v>
      </c>
      <c r="AM9" s="12">
        <f>IF(L22="","",1-L22)</f>
        <v>0.5</v>
      </c>
      <c r="AN9" s="11">
        <f>IF(M23="","",1-M23)</f>
      </c>
      <c r="AO9" s="12">
        <f>IF(L23="","",1-L23)</f>
      </c>
      <c r="AP9" s="11">
        <f>IF(M24="","",1-M24)</f>
      </c>
      <c r="AQ9" s="12">
        <f>IF(L24="","",1-L24)</f>
      </c>
      <c r="AR9" s="13">
        <f t="shared" si="0"/>
        <v>5.5</v>
      </c>
      <c r="AS9" s="14">
        <f t="shared" si="1"/>
        <v>45.833333333333336</v>
      </c>
      <c r="AT9" s="14">
        <f>IF(AW9&lt;AW5,1,0)+IF(AW9&lt;AW6,1,0)+IF(AW9&lt;AW7,1,0)+IF(AW9&lt;AW8,1,0)+IF(AW9&lt;AW10,1,0)+IF(AW9&lt;AW11,1,0)+IF(AW9&lt;AW12,1,0)+IF(AW9&lt;AW13,1,0)+IF(AW9&lt;AW14,1,0)+IF(AW9&lt;AW15,1,0)+IF(AW9&lt;AW16,1,0)+IF(AW9&lt;AW17,1,0)+IF(AW9&lt;AW18,1,0)+IF(AW9&lt;AW19,1,0)+IF(AW9&lt;AW20,1,0)+IF(AW9&lt;AW21,1,0)+IF(AW9&lt;AW22,1,0)+IF(AW9&lt;AW23,1,0)+IF(AW9&lt;AW24,1,0)+1</f>
        <v>14</v>
      </c>
      <c r="AU9" s="15">
        <f t="shared" si="2"/>
        <v>-1</v>
      </c>
      <c r="AV9" s="13">
        <f>(N(D9)-N(M5)+N(E9)-N(L5))*AR5+(N(F9)-N(M6)+N(G9)-N(L6))*AR6+(N(H9)-N(M7)+N(I9)-N(L7))*AR7+(N(J9)-N(M8)+N(K9)-N(L8))*AR8+(N(N9)-N(M10)+N(O9)-N(L10))*AR10+(N(P9)-N(M11)+N(Q9)-N(L11))*AR11+(N(R9)-N(M12)+N(S9)-N(L12))*AR12+(N(T9)-N(M13)+N(U9)-N(L13))*AR13+(N(V9)-N(M14)+N(W9)-N(L14))*AR14+(N(X9)-N(M15)+N(Y9)-N(L15))*AR15+(N(Z9)-N(M16)+N(AA9)-N(L16))*AR16+(N(AB9)-N(M17)+N(AC9)-N(L17))*AR17+(N(AD9)-N(M18)+N(AE9)-N(L18))*AR18+(N(AF9)-N(M19)+N(AG9)-N(L19))*AR19+(N(AH9)-N(M20)+N(AI9)-N(L20))*AR20+(N(AJ9)-N(M21)+N(AK9)-N(L21))*AR21+(N(AL9)-N(M22)+N(AM9)-N(L22))*AR22+(N(AN9)-N(M23)+N(AO9)-N(L23))*AR23+(N(AP9)-N(M24)+N(AQ9)-N(L24))*AR24</f>
        <v>-16</v>
      </c>
      <c r="AW9" s="16" t="str">
        <f t="shared" si="3"/>
        <v>11 0728 00</v>
      </c>
      <c r="AX9" s="4">
        <f t="shared" si="4"/>
        <v>12</v>
      </c>
    </row>
    <row r="10" spans="1:50" ht="12.75">
      <c r="A10" s="4">
        <v>6</v>
      </c>
      <c r="B10" s="8" t="s">
        <v>26</v>
      </c>
      <c r="C10" s="6"/>
      <c r="D10" s="11">
        <v>0.5</v>
      </c>
      <c r="E10" s="12">
        <v>0.5</v>
      </c>
      <c r="F10" s="11">
        <v>0.5</v>
      </c>
      <c r="G10" s="12">
        <v>0.5</v>
      </c>
      <c r="H10" s="11">
        <v>0.5</v>
      </c>
      <c r="I10" s="12">
        <v>0.5</v>
      </c>
      <c r="J10" s="11">
        <v>0.5</v>
      </c>
      <c r="K10" s="12">
        <v>0.5</v>
      </c>
      <c r="L10" s="11">
        <v>0.5</v>
      </c>
      <c r="M10" s="12">
        <v>0.5</v>
      </c>
      <c r="N10" s="9"/>
      <c r="O10" s="10"/>
      <c r="P10" s="11">
        <f>IF(O11="","",1-O11)</f>
      </c>
      <c r="Q10" s="12">
        <f>IF(N11="","",1-N11)</f>
      </c>
      <c r="R10" s="11">
        <f>IF(O12="","",1-O12)</f>
        <v>0.5</v>
      </c>
      <c r="S10" s="12">
        <f>IF(N12="","",1-N12)</f>
        <v>0.5</v>
      </c>
      <c r="T10" s="11">
        <f>IF(O13="","",1-O13)</f>
      </c>
      <c r="U10" s="12">
        <f>IF(N13="","",1-N13)</f>
      </c>
      <c r="V10" s="11">
        <f>IF(O14="","",1-O14)</f>
      </c>
      <c r="W10" s="12">
        <f>IF(N14="","",1-N14)</f>
      </c>
      <c r="X10" s="11">
        <f>IF(O15="","",1-O15)</f>
        <v>0.5</v>
      </c>
      <c r="Y10" s="12">
        <f>IF(N15="","",1-N15)</f>
        <v>0.5</v>
      </c>
      <c r="Z10" s="11">
        <f>IF(O16="","",1-O16)</f>
      </c>
      <c r="AA10" s="12">
        <f>IF(N16="","",1-N16)</f>
      </c>
      <c r="AB10" s="11">
        <f>IF(O17="","",1-O17)</f>
        <v>0.5</v>
      </c>
      <c r="AC10" s="12">
        <f>IF(N17="","",1-N17)</f>
        <v>0.5</v>
      </c>
      <c r="AD10" s="11">
        <f>IF(O18="","",1-O18)</f>
      </c>
      <c r="AE10" s="12">
        <f>IF(N18="","",1-N18)</f>
      </c>
      <c r="AF10" s="11">
        <f>IF(O19="","",1-O19)</f>
        <v>0.5</v>
      </c>
      <c r="AG10" s="12">
        <f>IF(N19="","",1-N19)</f>
        <v>0.5</v>
      </c>
      <c r="AH10" s="11">
        <f>IF(O20="","",1-O20)</f>
        <v>0.5</v>
      </c>
      <c r="AI10" s="12">
        <f>IF(N20="","",1-N20)</f>
        <v>0.5</v>
      </c>
      <c r="AJ10" s="11">
        <f>IF(O21="","",1-O21)</f>
        <v>0.5</v>
      </c>
      <c r="AK10" s="12">
        <f>IF(N21="","",1-N21)</f>
        <v>0.5</v>
      </c>
      <c r="AL10" s="11">
        <f>IF(O22="","",1-O22)</f>
        <v>0.5</v>
      </c>
      <c r="AM10" s="12">
        <f>IF(N22="","",1-N22)</f>
        <v>0.5</v>
      </c>
      <c r="AN10" s="11">
        <f>IF(O23="","",1-O23)</f>
      </c>
      <c r="AO10" s="12">
        <f>IF(N23="","",1-N23)</f>
      </c>
      <c r="AP10" s="11">
        <f>IF(O24="","",1-O24)</f>
      </c>
      <c r="AQ10" s="12">
        <f>IF(N24="","",1-N24)</f>
      </c>
      <c r="AR10" s="13">
        <f t="shared" si="0"/>
        <v>12</v>
      </c>
      <c r="AS10" s="14">
        <f t="shared" si="1"/>
        <v>50</v>
      </c>
      <c r="AT10" s="14">
        <f>IF(AW10&lt;AW5,1,0)+IF(AW10&lt;AW6,1,0)+IF(AW10&lt;AW7,1,0)+IF(AW10&lt;AW8,1,0)+IF(AW10&lt;AW9,1,0)+IF(AW10&lt;AW11,1,0)+IF(AW10&lt;AW12,1,0)+IF(AW10&lt;AW13,1,0)+IF(AW10&lt;AW14,1,0)+IF(AW10&lt;AW15,1,0)+IF(AW10&lt;AW16,1,0)+IF(AW10&lt;AW17,1,0)+IF(AW10&lt;AW18,1,0)+IF(AW10&lt;AW19,1,0)+IF(AW10&lt;AW20,1,0)+IF(AW10&lt;AW21,1,0)+IF(AW10&lt;AW22,1,0)+IF(AW10&lt;AW23,1,0)+IF(AW10&lt;AW24,1,0)+1</f>
        <v>4</v>
      </c>
      <c r="AU10" s="15">
        <f t="shared" si="2"/>
        <v>0</v>
      </c>
      <c r="AV10" s="13">
        <f>(N(D10)-N(O5)+N(E10)-N(N5))*AR5+(N(F10)-N(O6)+N(G10)-N(N6))*AR6+(N(H10)-N(O7)+N(I10)-N(N7))*AR7+(N(J10)-N(O8)+N(K10)-N(N8))*AR8+(N(L10)-N(O9)+N(M10)-N(N9))*AR9+(N(P10)-N(O11)+N(Q10)-N(N11))*AR11+(N(R10)-N(O12)+N(S10)-N(N12))*AR12+(N(T10)-N(O13)+N(U10)-N(N13))*AR13+(N(V10)-N(O14)+N(W10)-N(N14))*AR14+(N(X10)-N(O15)+N(Y10)-N(N15))*AR15+(N(Z10)-N(O16)+N(AA10)-N(N16))*AR16+(N(AB10)-N(O17)+N(AC10)-N(N17))*AR17+(N(AD10)-N(O18)+N(AE10)-N(N18))*AR18+(N(AF10)-N(O19)+N(AG10)-N(N19))*AR19+(N(AH10)-N(O20)+N(AI10)-N(N20))*AR20+(N(AJ10)-N(O21)+N(AK10)-N(N21))*AR21+(N(AL10)-N(O22)+N(AM10)-N(N22))*AR22+(N(AN10)-N(O23)+N(AO10)-N(N23))*AR23+(N(AP10)-N(O24)+N(AQ10)-N(N24))*AR24</f>
        <v>0</v>
      </c>
      <c r="AW10" s="16" t="str">
        <f t="shared" si="3"/>
        <v>24 0760 00</v>
      </c>
      <c r="AX10" s="4">
        <f t="shared" si="4"/>
        <v>24</v>
      </c>
    </row>
    <row r="11" spans="1:50" ht="12.75">
      <c r="A11" s="4">
        <v>7</v>
      </c>
      <c r="B11" s="8" t="s">
        <v>27</v>
      </c>
      <c r="C11" s="6"/>
      <c r="D11" s="11">
        <v>0.5</v>
      </c>
      <c r="E11" s="12">
        <v>0.5</v>
      </c>
      <c r="F11" s="11">
        <v>0.5</v>
      </c>
      <c r="G11" s="12">
        <v>0.5</v>
      </c>
      <c r="H11" s="11"/>
      <c r="I11" s="12"/>
      <c r="J11" s="11">
        <v>0.5</v>
      </c>
      <c r="K11" s="12">
        <v>0.5</v>
      </c>
      <c r="L11" s="11"/>
      <c r="M11" s="12"/>
      <c r="N11" s="11"/>
      <c r="O11" s="12"/>
      <c r="P11" s="9"/>
      <c r="Q11" s="10"/>
      <c r="R11" s="11">
        <f>IF(Q12="","",1-Q12)</f>
      </c>
      <c r="S11" s="12">
        <f>IF(P12="","",1-P12)</f>
      </c>
      <c r="T11" s="11">
        <f>IF(Q13="","",1-Q13)</f>
      </c>
      <c r="U11" s="12">
        <f>IF(P13="","",1-P13)</f>
      </c>
      <c r="V11" s="11">
        <f>IF(Q14="","",1-Q14)</f>
      </c>
      <c r="W11" s="12">
        <f>IF(P14="","",1-P14)</f>
      </c>
      <c r="X11" s="11">
        <f>IF(Q15="","",1-Q15)</f>
      </c>
      <c r="Y11" s="12">
        <f>IF(P15="","",1-P15)</f>
      </c>
      <c r="Z11" s="11">
        <f>IF(Q16="","",1-Q16)</f>
      </c>
      <c r="AA11" s="12">
        <f>IF(P16="","",1-P16)</f>
      </c>
      <c r="AB11" s="11">
        <f>IF(Q17="","",1-Q17)</f>
      </c>
      <c r="AC11" s="12">
        <f>IF(P17="","",1-P17)</f>
      </c>
      <c r="AD11" s="11">
        <f>IF(Q18="","",1-Q18)</f>
      </c>
      <c r="AE11" s="12">
        <f>IF(P18="","",1-P18)</f>
      </c>
      <c r="AF11" s="11">
        <f>IF(Q19="","",1-Q19)</f>
      </c>
      <c r="AG11" s="12">
        <f>IF(P19="","",1-P19)</f>
      </c>
      <c r="AH11" s="11">
        <f>IF(Q20="","",1-Q20)</f>
      </c>
      <c r="AI11" s="12">
        <f>IF(P20="","",1-P20)</f>
      </c>
      <c r="AJ11" s="11">
        <f>IF(Q21="","",1-Q21)</f>
      </c>
      <c r="AK11" s="12">
        <f>IF(P21="","",1-P21)</f>
      </c>
      <c r="AL11" s="11">
        <f>IF(Q22="","",1-Q22)</f>
      </c>
      <c r="AM11" s="12">
        <f>IF(P22="","",1-P22)</f>
      </c>
      <c r="AN11" s="11">
        <f>IF(Q23="","",1-Q23)</f>
      </c>
      <c r="AO11" s="12">
        <f>IF(P23="","",1-P23)</f>
      </c>
      <c r="AP11" s="11">
        <f>IF(Q24="","",1-Q24)</f>
      </c>
      <c r="AQ11" s="12">
        <f>IF(P24="","",1-P24)</f>
      </c>
      <c r="AR11" s="13">
        <f t="shared" si="0"/>
        <v>3</v>
      </c>
      <c r="AS11" s="14">
        <f t="shared" si="1"/>
        <v>50</v>
      </c>
      <c r="AT11" s="14">
        <f>IF(AW11&lt;AW5,1,0)+IF(AW11&lt;AW6,1,0)+IF(AW11&lt;AW7,1,0)+IF(AW11&lt;AW8,1,0)+IF(AW11&lt;AW9,1,0)+IF(AW11&lt;AW10,1,0)+IF(AW11&lt;AW12,1,0)+IF(AW11&lt;AW13,1,0)+IF(AW11&lt;AW14,1,0)+IF(AW11&lt;AW15,1,0)+IF(AW11&lt;AW16,1,0)+IF(AW11&lt;AW17,1,0)+IF(AW11&lt;AW18,1,0)+IF(AW11&lt;AW19,1,0)+IF(AW11&lt;AW20,1,0)+IF(AW11&lt;AW21,1,0)+IF(AW11&lt;AW22,1,0)+IF(AW11&lt;AW23,1,0)+IF(AW11&lt;AW24,1,0)+1</f>
        <v>15</v>
      </c>
      <c r="AU11" s="15">
        <f t="shared" si="2"/>
        <v>0</v>
      </c>
      <c r="AV11" s="13">
        <f>(N(D11)-N(Q5)+N(E11)-N(P5))*AR5+(N(F11)-N(Q6)+N(G11)-N(P6))*AR6+(N(H11)-N(Q7)+N(I11)-N(P7))*AR7+(N(J11)-N(Q8)+N(K11)-N(P8))*AR8+(N(L11)-N(Q9)+N(M11)-N(P9))*AR9+(N(N11)-N(Q10)+N(O11)-N(P10))*AR10+(N(R11)-N(Q12)+N(S11)-N(P12))*AR12+(N(T11)-N(Q13)+N(U11)-N(P13))*AR13+(N(V11)-N(Q14)+N(W11)-N(P14))*AR14+(N(X11)-N(Q15)+N(Y11)-N(P15))*AR15+(N(Z11)-N(Q16)+N(AA11)-N(P16))*AR16+(N(AB11)-N(Q17)+N(AC11)-N(P17))*AR17+(N(AD11)-N(Q18)+N(AE11)-N(P18))*AR18+(N(AF11)-N(Q19)+N(AG11)-N(P19))*AR19+(N(AH11)-N(Q20)+N(AI11)-N(P20))*AR20+(N(AJ11)-N(Q21)+N(AK11)-N(P21))*AR21+(N(AL11)-N(Q22)+N(AM11)-N(P22))*AR22+(N(AN11)-N(Q23)+N(AO11)-N(P23))*AR23+(N(AP11)-N(Q24)+N(AQ11)-N(P24))*AR24</f>
        <v>0</v>
      </c>
      <c r="AW11" s="16" t="str">
        <f t="shared" si="3"/>
        <v>06 0760 00</v>
      </c>
      <c r="AX11" s="4">
        <f t="shared" si="4"/>
        <v>6</v>
      </c>
    </row>
    <row r="12" spans="1:50" ht="12.75">
      <c r="A12" s="4">
        <v>8</v>
      </c>
      <c r="B12" s="8" t="s">
        <v>28</v>
      </c>
      <c r="C12" s="6"/>
      <c r="D12" s="11">
        <v>0.5</v>
      </c>
      <c r="E12" s="12">
        <v>0.5</v>
      </c>
      <c r="F12" s="11">
        <v>0.5</v>
      </c>
      <c r="G12" s="12">
        <v>0.5</v>
      </c>
      <c r="H12" s="11">
        <v>0.5</v>
      </c>
      <c r="I12" s="12">
        <v>0.5</v>
      </c>
      <c r="J12" s="11"/>
      <c r="K12" s="12"/>
      <c r="L12" s="11"/>
      <c r="M12" s="12"/>
      <c r="N12" s="11">
        <v>0.5</v>
      </c>
      <c r="O12" s="12">
        <v>0.5</v>
      </c>
      <c r="P12" s="11"/>
      <c r="Q12" s="12"/>
      <c r="R12" s="9"/>
      <c r="S12" s="10"/>
      <c r="T12" s="11">
        <f>IF(S13="","",1-S13)</f>
      </c>
      <c r="U12" s="12">
        <f>IF(R13="","",1-R13)</f>
      </c>
      <c r="V12" s="11">
        <f>IF(S14="","",1-S14)</f>
      </c>
      <c r="W12" s="12">
        <f>IF(R14="","",1-R14)</f>
      </c>
      <c r="X12" s="11">
        <f>IF(S15="","",1-S15)</f>
        <v>0.5</v>
      </c>
      <c r="Y12" s="12">
        <f>IF(R15="","",1-R15)</f>
        <v>0.5</v>
      </c>
      <c r="Z12" s="11">
        <f>IF(S16="","",1-S16)</f>
      </c>
      <c r="AA12" s="12">
        <f>IF(R16="","",1-R16)</f>
      </c>
      <c r="AB12" s="11">
        <f>IF(S17="","",1-S17)</f>
        <v>0.5</v>
      </c>
      <c r="AC12" s="12">
        <f>IF(R17="","",1-R17)</f>
        <v>0.5</v>
      </c>
      <c r="AD12" s="11">
        <f>IF(S18="","",1-S18)</f>
      </c>
      <c r="AE12" s="12">
        <f>IF(R18="","",1-R18)</f>
      </c>
      <c r="AF12" s="11">
        <f>IF(S19="","",1-S19)</f>
        <v>0.5</v>
      </c>
      <c r="AG12" s="12">
        <f>IF(R19="","",1-R19)</f>
        <v>0.5</v>
      </c>
      <c r="AH12" s="11">
        <f>IF(S20="","",1-S20)</f>
        <v>0.5</v>
      </c>
      <c r="AI12" s="12">
        <f>IF(R20="","",1-R20)</f>
        <v>0.5</v>
      </c>
      <c r="AJ12" s="11">
        <f>IF(S21="","",1-S21)</f>
        <v>0.5</v>
      </c>
      <c r="AK12" s="12">
        <f>IF(R21="","",1-R21)</f>
        <v>0.5</v>
      </c>
      <c r="AL12" s="11">
        <f>IF(S22="","",1-S22)</f>
        <v>1</v>
      </c>
      <c r="AM12" s="12">
        <f>IF(R22="","",1-R22)</f>
        <v>0.5</v>
      </c>
      <c r="AN12" s="11">
        <f>IF(S23="","",1-S23)</f>
      </c>
      <c r="AO12" s="12">
        <f>IF(R23="","",1-R23)</f>
      </c>
      <c r="AP12" s="11">
        <f>IF(S24="","",1-S24)</f>
        <v>0.5</v>
      </c>
      <c r="AQ12" s="12">
        <f>IF(R24="","",1-R24)</f>
        <v>0.5</v>
      </c>
      <c r="AR12" s="13">
        <f t="shared" si="0"/>
        <v>11.5</v>
      </c>
      <c r="AS12" s="14">
        <f t="shared" si="1"/>
        <v>52.27272727272727</v>
      </c>
      <c r="AT12" s="14">
        <f>IF(AW12&lt;AW5,1,0)+IF(AW12&lt;AW6,1,0)+IF(AW12&lt;AW7,1,0)+IF(AW12&lt;AW8,1,0)+IF(AW12&lt;AW9,1,0)+IF(AW12&lt;AW10,1,0)+IF(AW12&lt;AW11,1,0)+IF(AW12&lt;AW13,1,0)+IF(AW12&lt;AW14,1,0)+IF(AW12&lt;AW15,1,0)+IF(AW12&lt;AW16,1,0)+IF(AW12&lt;AW17,1,0)+IF(AW12&lt;AW18,1,0)+IF(AW12&lt;AW19,1,0)+IF(AW12&lt;AW20,1,0)+IF(AW12&lt;AW21,1,0)+IF(AW12&lt;AW22,1,0)+IF(AW12&lt;AW23,1,0)+IF(AW12&lt;AW24,1,0)+1</f>
        <v>5</v>
      </c>
      <c r="AU12" s="15">
        <f t="shared" si="2"/>
        <v>1</v>
      </c>
      <c r="AV12" s="13">
        <f>(N(D12)-N(S5)+N(E12)-N(R5))*AR5+(N(F12)-N(S6)+N(G12)-N(R6))*AR6+(N(H12)-N(S7)+N(I12)-N(R7))*AR7+(N(J12)-N(S8)+N(K12)-N(R8))*AR8+(N(L12)-N(S9)+N(M12)-N(R9))*AR9+(N(N12)-N(S10)+N(O12)-N(R10))*AR10+(N(P12)-N(S11)+N(Q12)-N(R11))*AR11+(N(T12)-N(S13)+N(U12)-N(R13))*AR13+(N(V12)-N(S14)+N(W12)-N(R14))*AR14+(N(X12)-N(S15)+N(Y12)-N(R15))*AR15+(N(Z12)-N(S16)+N(AA12)-N(R16))*AR16+(N(AB12)-N(S17)+N(AC12)-N(R17))*AR17+(N(AD12)-N(S18)+N(AE12)-N(R18))*AR18+(N(AF12)-N(S19)+N(AG12)-N(R19))*AR19+(N(AH12)-N(S20)+N(AI12)-N(R20))*AR20+(N(AJ12)-N(S21)+N(AK12)-N(R21))*AR21+(N(AL12)-N(S22)+N(AM12)-N(R22))*AR22+(N(AN12)-N(S23)+N(AO12)-N(R23))*AR23+(N(AP12)-N(S24)+N(AQ12)-N(R24))*AR24</f>
        <v>9.5</v>
      </c>
      <c r="AW12" s="16" t="str">
        <f t="shared" si="3"/>
        <v>23 0779 01</v>
      </c>
      <c r="AX12" s="4">
        <f t="shared" si="4"/>
        <v>22</v>
      </c>
    </row>
    <row r="13" spans="1:50" ht="12.75">
      <c r="A13" s="4">
        <v>9</v>
      </c>
      <c r="B13" s="8" t="s">
        <v>29</v>
      </c>
      <c r="C13" s="6"/>
      <c r="D13" s="11"/>
      <c r="E13" s="12"/>
      <c r="F13" s="11"/>
      <c r="G13" s="12"/>
      <c r="H13" s="11"/>
      <c r="I13" s="12"/>
      <c r="J13" s="11"/>
      <c r="K13" s="12"/>
      <c r="L13" s="11"/>
      <c r="M13" s="12"/>
      <c r="N13" s="11"/>
      <c r="O13" s="12"/>
      <c r="P13" s="11"/>
      <c r="Q13" s="12"/>
      <c r="R13" s="11"/>
      <c r="S13" s="12"/>
      <c r="T13" s="9"/>
      <c r="U13" s="10"/>
      <c r="V13" s="11">
        <f>IF(U14="","",1-U14)</f>
      </c>
      <c r="W13" s="12">
        <f>IF(T14="","",1-T14)</f>
      </c>
      <c r="X13" s="11">
        <f>IF(U15="","",1-U15)</f>
      </c>
      <c r="Y13" s="12">
        <f>IF(T15="","",1-T15)</f>
      </c>
      <c r="Z13" s="11">
        <f>IF(U16="","",1-U16)</f>
      </c>
      <c r="AA13" s="12">
        <f>IF(T16="","",1-T16)</f>
      </c>
      <c r="AB13" s="11">
        <f>IF(U17="","",1-U17)</f>
      </c>
      <c r="AC13" s="12">
        <f>IF(T17="","",1-T17)</f>
      </c>
      <c r="AD13" s="11">
        <f>IF(U18="","",1-U18)</f>
      </c>
      <c r="AE13" s="12">
        <f>IF(T18="","",1-T18)</f>
      </c>
      <c r="AF13" s="11">
        <f>IF(U19="","",1-U19)</f>
      </c>
      <c r="AG13" s="12">
        <f>IF(T19="","",1-T19)</f>
      </c>
      <c r="AH13" s="11">
        <f>IF(U20="","",1-U20)</f>
      </c>
      <c r="AI13" s="12">
        <f>IF(T20="","",1-T20)</f>
      </c>
      <c r="AJ13" s="11">
        <f>IF(U21="","",1-U21)</f>
      </c>
      <c r="AK13" s="12">
        <f>IF(T21="","",1-T21)</f>
      </c>
      <c r="AL13" s="11">
        <f>IF(U22="","",1-U22)</f>
      </c>
      <c r="AM13" s="12">
        <f>IF(T22="","",1-T22)</f>
      </c>
      <c r="AN13" s="11">
        <f>IF(U23="","",1-U23)</f>
      </c>
      <c r="AO13" s="12">
        <f>IF(T23="","",1-T23)</f>
      </c>
      <c r="AP13" s="11">
        <f>IF(U24="","",1-U24)</f>
      </c>
      <c r="AQ13" s="12">
        <f>IF(T24="","",1-T24)</f>
      </c>
      <c r="AR13" s="13">
        <f t="shared" si="0"/>
        <v>0</v>
      </c>
      <c r="AS13" s="14">
        <f t="shared" si="1"/>
        <v>0</v>
      </c>
      <c r="AT13" s="14">
        <f>IF(AW13&lt;AW5,1,0)+IF(AW13&lt;AW6,1,0)+IF(AW13&lt;AW7,1,0)+IF(AW13&lt;AW8,1,0)+IF(AW13&lt;AW9,1,0)+IF(AW13&lt;AW10,1,0)+IF(AW13&lt;AW11,1,0)+IF(AW13&lt;AW12,1,0)+IF(AW13&lt;AW14,1,0)+IF(AW13&lt;AW15,1,0)+IF(AW13&lt;AW16,1,0)+IF(AW13&lt;AW17,1,0)+IF(AW13&lt;AW18,1,0)+IF(AW13&lt;AW19,1,0)+IF(AW13&lt;AW20,1,0)+IF(AW13&lt;AW21,1,0)+IF(AW13&lt;AW22,1,0)+IF(AW13&lt;AW23,1,0)+IF(AW13&lt;AW24,1,0)+1</f>
        <v>18</v>
      </c>
      <c r="AU13" s="15">
        <f t="shared" si="2"/>
        <v>0</v>
      </c>
      <c r="AV13" s="13">
        <f>(N(D13)-N(U5)+N(E13)-N(T5))*AR5+(N(F13)-N(U6)+N(G13)-N(T6))*AR6+(N(H13)-N(U7)+N(I13)-N(T7))*AR7+(N(J13)-N(U8)+N(K13)-N(T8))*AR8+(N(L13)-N(U9)+N(M13)-N(T9))*AR9+(N(N13)-N(U10)+N(O13)-N(T10))*AR10+(N(P13)-N(U11)+N(Q13)-N(T11))*AR11+(N(R13)-N(U12)+N(S13)-N(T12))*AR12+(N(V13)-N(U14)+N(W13)-N(T14))*AR14+(N(X13)-N(U15)+N(Y13)-N(T15))*AR15+(N(Z13)-N(U16)+N(AA13)-N(T16))*AR16+(N(AB13)-N(U17)+N(AC13)-N(T17))*AR17+(N(AD13)-N(U18)+N(AE13)-N(T18))*AR18+(N(AF13)-N(U19)+N(AG13)-N(T19))*AR19+(N(AH13)-N(U20)+N(AI13)-N(T20))*AR20+(N(AJ13)-N(U21)+N(AK13)-N(T21))*AR21+(N(AL13)-N(U22)+N(AM13)-N(T22))*AR22+(N(AN13)-N(U23)+N(AO13)-N(T23))*AR23+(N(AP13)-N(U24)+N(AQ13)-N(T24))*AR24</f>
        <v>0</v>
      </c>
      <c r="AW13" s="16" t="str">
        <f t="shared" si="3"/>
        <v>00 0000 00</v>
      </c>
      <c r="AX13" s="4">
        <f t="shared" si="4"/>
        <v>0</v>
      </c>
    </row>
    <row r="14" spans="1:50" ht="12.75">
      <c r="A14" s="4">
        <v>10</v>
      </c>
      <c r="B14" s="8" t="s">
        <v>30</v>
      </c>
      <c r="C14" s="6"/>
      <c r="D14" s="11"/>
      <c r="E14" s="12"/>
      <c r="F14" s="11"/>
      <c r="G14" s="12"/>
      <c r="H14" s="11"/>
      <c r="I14" s="12"/>
      <c r="J14" s="11">
        <v>0.5</v>
      </c>
      <c r="K14" s="12">
        <v>0.5</v>
      </c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9"/>
      <c r="W14" s="10"/>
      <c r="X14" s="11">
        <f>IF(W15="","",1-W15)</f>
      </c>
      <c r="Y14" s="12">
        <f>IF(V15="","",1-V15)</f>
      </c>
      <c r="Z14" s="11">
        <f>IF(W16="","",1-W16)</f>
      </c>
      <c r="AA14" s="12">
        <f>IF(V16="","",1-V16)</f>
      </c>
      <c r="AB14" s="11">
        <f>IF(W17="","",1-W17)</f>
      </c>
      <c r="AC14" s="12">
        <f>IF(V17="","",1-V17)</f>
      </c>
      <c r="AD14" s="11">
        <f>IF(W18="","",1-W18)</f>
      </c>
      <c r="AE14" s="12">
        <f>IF(V18="","",1-V18)</f>
      </c>
      <c r="AF14" s="11">
        <f>IF(W19="","",1-W19)</f>
      </c>
      <c r="AG14" s="12">
        <f>IF(V19="","",1-V19)</f>
      </c>
      <c r="AH14" s="11">
        <f>IF(W20="","",1-W20)</f>
      </c>
      <c r="AI14" s="12">
        <f>IF(V20="","",1-V20)</f>
      </c>
      <c r="AJ14" s="11">
        <f>IF(W21="","",1-W21)</f>
      </c>
      <c r="AK14" s="12">
        <f>IF(V21="","",1-V21)</f>
      </c>
      <c r="AL14" s="11">
        <f>IF(W22="","",1-W22)</f>
      </c>
      <c r="AM14" s="12">
        <f>IF(V22="","",1-V22)</f>
      </c>
      <c r="AN14" s="11">
        <f>IF(W23="","",1-W23)</f>
      </c>
      <c r="AO14" s="12">
        <f>IF(V23="","",1-V23)</f>
      </c>
      <c r="AP14" s="11">
        <f>IF(W24="","",1-W24)</f>
      </c>
      <c r="AQ14" s="12">
        <f>IF(V24="","",1-V24)</f>
      </c>
      <c r="AR14" s="13">
        <f t="shared" si="0"/>
        <v>1</v>
      </c>
      <c r="AS14" s="14">
        <f t="shared" si="1"/>
        <v>50</v>
      </c>
      <c r="AT14" s="14">
        <f>IF(AW14&lt;AW5,1,0)+IF(AW14&lt;AW6,1,0)+IF(AW14&lt;AW7,1,0)+IF(AW14&lt;AW8,1,0)+IF(AW14&lt;AW9,1,0)+IF(AW14&lt;AW10,1,0)+IF(AW14&lt;AW11,1,0)+IF(AW14&lt;AW12,1,0)+IF(AW14&lt;AW13,1,0)+IF(AW14&lt;AW15,1,0)+IF(AW14&lt;AW16,1,0)+IF(AW14&lt;AW17,1,0)+IF(AW14&lt;AW18,1,0)+IF(AW14&lt;AW19,1,0)+IF(AW14&lt;AW20,1,0)+IF(AW14&lt;AW21,1,0)+IF(AW14&lt;AW22,1,0)+IF(AW14&lt;AW23,1,0)+IF(AW14&lt;AW24,1,0)+1</f>
        <v>16</v>
      </c>
      <c r="AU14" s="15">
        <f t="shared" si="2"/>
        <v>0</v>
      </c>
      <c r="AV14" s="13">
        <f>(N(D14)-N(W5)+N(E14)-N(V5))*AR5+(N(F14)-N(W6)+N(G14)-N(V6))*AR6+(N(H14)-N(W7)+N(I14)-N(V7))*AR7+(N(J14)-N(W8)+N(K14)-N(V8))*AR8+(N(L14)-N(W9)+N(M14)-N(V9))*AR9+(N(N14)-N(W10)+N(O14)-N(V10))*AR10+(N(P14)-N(W11)+N(Q14)-N(V11))*AR11+(N(R14)-N(W12)+N(S14)-N(V12))*AR12+(N(T14)-N(W13)+N(U14)-N(V13))*AR13+(N(X14)-N(W15)+N(Y14)-N(V15))*AR15+(N(Z14)-N(W16)+N(AA14)-N(V16))*AR16+(N(AB14)-N(W17)+N(AC14)-N(V17))*AR17+(N(AD14)-N(W18)+N(AE14)-N(V18))*AR18+(N(AF14)-N(W19)+N(AG14)-N(V19))*AR19+(N(AH14)-N(W20)+N(AI14)-N(V20))*AR20+(N(AJ14)-N(W21)+N(AK14)-N(V21))*AR21+(N(AL14)-N(W22)+N(AM14)-N(V22))*AR22+(N(AN14)-N(W23)+N(AO14)-N(V23))*AR23+(N(AP14)-N(W24)+N(AQ14)-N(V24))*AR24</f>
        <v>0</v>
      </c>
      <c r="AW14" s="16" t="str">
        <f t="shared" si="3"/>
        <v>02 0760 00</v>
      </c>
      <c r="AX14" s="4">
        <f t="shared" si="4"/>
        <v>2</v>
      </c>
    </row>
    <row r="15" spans="1:50" ht="12.75">
      <c r="A15" s="4">
        <v>11</v>
      </c>
      <c r="B15" s="8" t="s">
        <v>31</v>
      </c>
      <c r="C15" s="6"/>
      <c r="D15" s="11">
        <v>0.5</v>
      </c>
      <c r="E15" s="12">
        <v>0.5</v>
      </c>
      <c r="F15" s="11"/>
      <c r="G15" s="12"/>
      <c r="H15" s="11">
        <v>0.5</v>
      </c>
      <c r="I15" s="12">
        <v>0.5</v>
      </c>
      <c r="J15" s="11">
        <v>0.5</v>
      </c>
      <c r="K15" s="12">
        <v>0.5</v>
      </c>
      <c r="L15" s="11"/>
      <c r="M15" s="12">
        <v>0.5</v>
      </c>
      <c r="N15" s="11">
        <v>0.5</v>
      </c>
      <c r="O15" s="12">
        <v>0.5</v>
      </c>
      <c r="P15" s="11"/>
      <c r="Q15" s="12"/>
      <c r="R15" s="11">
        <v>0.5</v>
      </c>
      <c r="S15" s="12">
        <v>0.5</v>
      </c>
      <c r="T15" s="11"/>
      <c r="U15" s="12"/>
      <c r="V15" s="11"/>
      <c r="W15" s="12"/>
      <c r="X15" s="9"/>
      <c r="Y15" s="10"/>
      <c r="Z15" s="11">
        <f>IF(Y16="","",1-Y16)</f>
      </c>
      <c r="AA15" s="12">
        <f>IF(X16="","",1-X16)</f>
      </c>
      <c r="AB15" s="11">
        <f>IF(Y17="","",1-Y17)</f>
        <v>0.5</v>
      </c>
      <c r="AC15" s="12">
        <f>IF(X17="","",1-X17)</f>
        <v>0.5</v>
      </c>
      <c r="AD15" s="11">
        <f>IF(Y18="","",1-Y18)</f>
      </c>
      <c r="AE15" s="12">
        <f>IF(X18="","",1-X18)</f>
      </c>
      <c r="AF15" s="11">
        <f>IF(Y19="","",1-Y19)</f>
        <v>0.5</v>
      </c>
      <c r="AG15" s="12">
        <f>IF(X19="","",1-X19)</f>
        <v>0.5</v>
      </c>
      <c r="AH15" s="11">
        <f>IF(Y20="","",1-Y20)</f>
      </c>
      <c r="AI15" s="12">
        <f>IF(X20="","",1-X20)</f>
      </c>
      <c r="AJ15" s="11">
        <f>IF(Y21="","",1-Y21)</f>
        <v>0.5</v>
      </c>
      <c r="AK15" s="12">
        <f>IF(X21="","",1-X21)</f>
        <v>0.5</v>
      </c>
      <c r="AL15" s="11">
        <f>IF(Y22="","",1-Y22)</f>
      </c>
      <c r="AM15" s="12">
        <f>IF(X22="","",1-X22)</f>
        <v>0</v>
      </c>
      <c r="AN15" s="11">
        <f>IF(Y23="","",1-Y23)</f>
      </c>
      <c r="AO15" s="12">
        <f>IF(X23="","",1-X23)</f>
      </c>
      <c r="AP15" s="11">
        <f>IF(Y24="","",1-Y24)</f>
        <v>0.5</v>
      </c>
      <c r="AQ15" s="12">
        <f>IF(X24="","",1-X24)</f>
      </c>
      <c r="AR15" s="13">
        <f t="shared" si="0"/>
        <v>9</v>
      </c>
      <c r="AS15" s="14">
        <f t="shared" si="1"/>
        <v>47.36842105263158</v>
      </c>
      <c r="AT15" s="14">
        <f>IF(AW15&lt;AW5,1,0)+IF(AW15&lt;AW6,1,0)+IF(AW15&lt;AW7,1,0)+IF(AW15&lt;AW8,1,0)+IF(AW15&lt;AW9,1,0)+IF(AW15&lt;AW10,1,0)+IF(AW15&lt;AW11,1,0)+IF(AW15&lt;AW12,1,0)+IF(AW15&lt;AW13,1,0)+IF(AW15&lt;AW14,1,0)+IF(AW15&lt;AW16,1,0)+IF(AW15&lt;AW17,1,0)+IF(AW15&lt;AW18,1,0)+IF(AW15&lt;AW19,1,0)+IF(AW15&lt;AW20,1,0)+IF(AW15&lt;AW21,1,0)+IF(AW15&lt;AW22,1,0)+IF(AW15&lt;AW23,1,0)+IF(AW15&lt;AW24,1,0)+1</f>
        <v>11</v>
      </c>
      <c r="AU15" s="15">
        <f t="shared" si="2"/>
        <v>-1</v>
      </c>
      <c r="AV15" s="13">
        <f>(N(D15)-N(Y5)+N(E15)-N(X5))*AR5+(N(F15)-N(Y6)+N(G15)-N(X6))*AR6+(N(H15)-N(Y7)+N(I15)-N(X7))*AR7+(N(J15)-N(Y8)+N(K15)-N(X8))*AR8+(N(L15)-N(Y9)+N(M15)-N(X9))*AR9+(N(N15)-N(Y10)+N(O15)-N(X10))*AR10+(N(P15)-N(Y11)+N(Q15)-N(X11))*AR11+(N(R15)-N(Y12)+N(S15)-N(X12))*AR12+(N(T15)-N(Y13)+N(U15)-N(X13))*AR13+(N(V15)-N(Y14)+N(W15)-N(X14))*AR14+(N(Z15)-N(Y16)+N(AA15)-N(X16))*AR16+(N(AB15)-N(Y17)+N(AC15)-N(X17))*AR17+(N(AD15)-N(Y18)+N(AE15)-N(X18))*AR18+(N(AF15)-N(Y19)+N(AG15)-N(X19))*AR19+(N(AH15)-N(Y20)+N(AI15)-N(X20))*AR20+(N(AJ15)-N(Y21)+N(AK15)-N(X21))*AR21+(N(AL15)-N(Y22)+N(AM15)-N(X22))*AR22+(N(AN15)-N(Y23)+N(AO15)-N(X23))*AR23+(N(AP15)-N(Y24)+N(AQ15)-N(X24))*AR24</f>
        <v>-9.5</v>
      </c>
      <c r="AW15" s="16" t="str">
        <f t="shared" si="3"/>
        <v>18 0741 00</v>
      </c>
      <c r="AX15" s="4">
        <f t="shared" si="4"/>
        <v>19</v>
      </c>
    </row>
    <row r="16" spans="1:50" ht="12.75">
      <c r="A16" s="4">
        <v>12</v>
      </c>
      <c r="B16" s="8" t="s">
        <v>32</v>
      </c>
      <c r="C16" s="6"/>
      <c r="D16" s="11"/>
      <c r="E16" s="12"/>
      <c r="F16" s="11"/>
      <c r="G16" s="12"/>
      <c r="H16" s="11"/>
      <c r="I16" s="12"/>
      <c r="J16" s="11"/>
      <c r="K16" s="12"/>
      <c r="L16" s="11"/>
      <c r="M16" s="12"/>
      <c r="N16" s="11"/>
      <c r="O16" s="12"/>
      <c r="P16" s="11"/>
      <c r="Q16" s="12"/>
      <c r="R16" s="11"/>
      <c r="S16" s="12"/>
      <c r="T16" s="11"/>
      <c r="U16" s="12"/>
      <c r="V16" s="11"/>
      <c r="W16" s="12"/>
      <c r="X16" s="11"/>
      <c r="Y16" s="12"/>
      <c r="Z16" s="9"/>
      <c r="AA16" s="10"/>
      <c r="AB16" s="11">
        <f>IF(AA17="","",1-AA17)</f>
      </c>
      <c r="AC16" s="12">
        <f>IF(Z17="","",1-Z17)</f>
      </c>
      <c r="AD16" s="11">
        <f>IF(AA18="","",1-AA18)</f>
      </c>
      <c r="AE16" s="12">
        <f>IF(Z18="","",1-Z18)</f>
      </c>
      <c r="AF16" s="11">
        <f>IF(AA19="","",1-AA19)</f>
      </c>
      <c r="AG16" s="12">
        <f>IF(Z19="","",1-Z19)</f>
      </c>
      <c r="AH16" s="11">
        <f>IF(AA20="","",1-AA20)</f>
      </c>
      <c r="AI16" s="12">
        <f>IF(Z20="","",1-Z20)</f>
      </c>
      <c r="AJ16" s="11">
        <f>IF(AA21="","",1-AA21)</f>
      </c>
      <c r="AK16" s="12">
        <f>IF(Z21="","",1-Z21)</f>
      </c>
      <c r="AL16" s="11">
        <f>IF(AA22="","",1-AA22)</f>
      </c>
      <c r="AM16" s="12">
        <f>IF(Z22="","",1-Z22)</f>
      </c>
      <c r="AN16" s="11">
        <f>IF(AA23="","",1-AA23)</f>
      </c>
      <c r="AO16" s="12">
        <f>IF(Z23="","",1-Z23)</f>
      </c>
      <c r="AP16" s="11">
        <f>IF(AA24="","",1-AA24)</f>
      </c>
      <c r="AQ16" s="12">
        <f>IF(Z24="","",1-Z24)</f>
      </c>
      <c r="AR16" s="13">
        <f t="shared" si="0"/>
        <v>0</v>
      </c>
      <c r="AS16" s="14">
        <f t="shared" si="1"/>
        <v>0</v>
      </c>
      <c r="AT16" s="14">
        <f>IF(AW16&lt;AW5,1,0)+IF(AW16&lt;AW6,1,0)+IF(AW16&lt;AW7,1,0)+IF(AW16&lt;AW8,1,0)+IF(AW16&lt;AW9,1,0)+IF(AW16&lt;AW10,1,0)+IF(AW16&lt;AW11,1,0)+IF(AW16&lt;AW12,1,0)+IF(AW16&lt;AW13,1,0)+IF(AW16&lt;AW14,1,0)+IF(AW16&lt;AW15,1,0)+IF(AW16&lt;AW17,1,0)+IF(AW16&lt;AW18,1,0)+IF(AW16&lt;AW19,1,0)+IF(AW16&lt;AW20,1,0)+IF(AW16&lt;AW21,1,0)+IF(AW16&lt;AW22,1,0)+IF(AW16&lt;AW23,1,0)+IF(AW16&lt;AW24,1,0)+1</f>
        <v>18</v>
      </c>
      <c r="AU16" s="15">
        <f t="shared" si="2"/>
        <v>0</v>
      </c>
      <c r="AV16" s="13">
        <f>(N(D16)-N(AA5)+N(E16)-N(Z5))*AR5+(N(F16)-N(AA6)+N(G16)-N(Z6))*AR6+(N(H16)-N(AA7)+N(I16)-N(Z7))*AR7+(N(J16)-N(AA8)+N(K16)-N(Z8))*AR8+(N(L16)-N(AA9)+N(M16)-N(Z9))*AR9+(N(N16)-N(AA10)+N(O16)-N(Z10))*AR10+(N(P16)-N(AA11)+N(Q16)-N(Z11))*AR11+(N(R16)-N(AA12)+N(S16)-N(Z12))*AR12+(N(T16)-N(AA13)+N(U16)-N(Z13))*AR13+(N(V16)-N(AA14)+N(W16)-N(Z14))*AR14+(N(X16)-N(AA15)+N(Y16)-N(Z15))*AR15+(N(AB16)-N(AA17)+N(AC16)-N(Z17))*AR17+(N(AD16)-N(AA18)+N(AE16)-N(Z18))*AR18+(N(AF16)-N(AA19)+N(AG16)-N(Z19))*AR19+(N(AH16)-N(AA20)+N(AI16)-N(Z20))*AR20+(N(AJ16)-N(AA21)+N(AK16)-N(Z21))*AR21+(N(AL16)-N(AA22)+N(AM16)-N(Z22))*AR22+(N(AN16)-N(AA23)+N(AO16)-N(Z23))*AR23+(N(AP16)-N(AA24)+N(AQ16)-N(Z24))*AR24</f>
        <v>0</v>
      </c>
      <c r="AW16" s="16" t="str">
        <f t="shared" si="3"/>
        <v>00 0000 00</v>
      </c>
      <c r="AX16" s="4">
        <f t="shared" si="4"/>
        <v>0</v>
      </c>
    </row>
    <row r="17" spans="1:50" ht="12.75">
      <c r="A17" s="4">
        <v>13</v>
      </c>
      <c r="B17" s="8" t="s">
        <v>33</v>
      </c>
      <c r="C17" s="6"/>
      <c r="D17" s="11">
        <v>0.5</v>
      </c>
      <c r="E17" s="12">
        <v>0.5</v>
      </c>
      <c r="F17" s="11">
        <v>0.5</v>
      </c>
      <c r="G17" s="12">
        <v>0.5</v>
      </c>
      <c r="H17" s="11">
        <v>0.5</v>
      </c>
      <c r="I17" s="12">
        <v>0.5</v>
      </c>
      <c r="J17" s="11">
        <v>0.5</v>
      </c>
      <c r="K17" s="12">
        <v>0.5</v>
      </c>
      <c r="L17" s="11">
        <v>0.5</v>
      </c>
      <c r="M17" s="12"/>
      <c r="N17" s="11">
        <v>0.5</v>
      </c>
      <c r="O17" s="12">
        <v>0.5</v>
      </c>
      <c r="P17" s="11"/>
      <c r="Q17" s="12"/>
      <c r="R17" s="11">
        <v>0.5</v>
      </c>
      <c r="S17" s="12">
        <v>0.5</v>
      </c>
      <c r="T17" s="11"/>
      <c r="U17" s="12"/>
      <c r="V17" s="11"/>
      <c r="W17" s="12"/>
      <c r="X17" s="11">
        <v>0.5</v>
      </c>
      <c r="Y17" s="12">
        <v>0.5</v>
      </c>
      <c r="Z17" s="11"/>
      <c r="AA17" s="12"/>
      <c r="AB17" s="9"/>
      <c r="AC17" s="10"/>
      <c r="AD17" s="11">
        <f>IF(AC18="","",1-AC18)</f>
      </c>
      <c r="AE17" s="12">
        <f>IF(AB18="","",1-AB18)</f>
      </c>
      <c r="AF17" s="11">
        <f>IF(AC19="","",1-AC19)</f>
        <v>0.5</v>
      </c>
      <c r="AG17" s="12">
        <f>IF(AB19="","",1-AB19)</f>
      </c>
      <c r="AH17" s="11">
        <f>IF(AC20="","",1-AC20)</f>
        <v>0.5</v>
      </c>
      <c r="AI17" s="12">
        <f>IF(AB20="","",1-AB20)</f>
        <v>0.5</v>
      </c>
      <c r="AJ17" s="11">
        <f>IF(AC21="","",1-AC21)</f>
      </c>
      <c r="AK17" s="12">
        <f>IF(AB21="","",1-AB21)</f>
        <v>1</v>
      </c>
      <c r="AL17" s="11">
        <f>IF(AC22="","",1-AC22)</f>
        <v>0.5</v>
      </c>
      <c r="AM17" s="12">
        <f>IF(AB22="","",1-AB22)</f>
        <v>0.5</v>
      </c>
      <c r="AN17" s="11">
        <f>IF(AC23="","",1-AC23)</f>
      </c>
      <c r="AO17" s="12">
        <f>IF(AB23="","",1-AB23)</f>
      </c>
      <c r="AP17" s="11">
        <f>IF(AC24="","",1-AC24)</f>
        <v>0.5</v>
      </c>
      <c r="AQ17" s="12">
        <f>IF(AB24="","",1-AB24)</f>
        <v>0.5</v>
      </c>
      <c r="AR17" s="13">
        <f t="shared" si="0"/>
        <v>12</v>
      </c>
      <c r="AS17" s="14">
        <f t="shared" si="1"/>
        <v>52.17391304347826</v>
      </c>
      <c r="AT17" s="14">
        <f>IF(AW17&lt;AW5,1,0)+IF(AW17&lt;AW6,1,0)+IF(AW17&lt;AW7,1,0)+IF(AW17&lt;AW8,1,0)+IF(AW17&lt;AW9,1,0)+IF(AW17&lt;AW10,1,0)+IF(AW17&lt;AW11,1,0)+IF(AW17&lt;AW12,1,0)+IF(AW17&lt;AW13,1,0)+IF(AW17&lt;AW14,1,0)+IF(AW17&lt;AW15,1,0)+IF(AW17&lt;AW16,1,0)+IF(AW17&lt;AW18,1,0)+IF(AW17&lt;AW19,1,0)+IF(AW17&lt;AW20,1,0)+IF(AW17&lt;AW21,1,0)+IF(AW17&lt;AW22,1,0)+IF(AW17&lt;AW23,1,0)+IF(AW17&lt;AW24,1,0)+1</f>
        <v>3</v>
      </c>
      <c r="AU17" s="15">
        <f t="shared" si="2"/>
        <v>1</v>
      </c>
      <c r="AV17" s="13">
        <f>(N(D17)-N(AC5)+N(E17)-N(AB5))*AR5+(N(F17)-N(AC6)+N(G17)-N(AB6))*AR6+(N(H17)-N(AC7)+N(I17)-N(AB7))*AR7+(N(J17)-N(AC8)+N(K17)-N(AB8))*AR8+(N(L17)-N(AC9)+N(M17)-N(AB9))*AR9+(N(N17)-N(AC10)+N(O17)-N(AB10))*AR10+(N(P17)-N(AC11)+N(Q17)-N(AB11))*AR11+(N(R17)-N(AC12)+N(S17)-N(AB12))*AR12+(N(T17)-N(AC13)+N(U17)-N(AB13))*AR13+(N(V17)-N(AC14)+N(W17)-N(AB14))*AR14+(N(X17)-N(AC15)+N(Y17)-N(AB15))*AR15+(N(Z17)-N(AC16)+N(AA17)-N(AB16))*AR16+(N(AD17)-N(AC18)+N(AE17)-N(AB18))*AR18+(N(AF17)-N(AC19)+N(AG17)-N(AB19))*AR19+(N(AH17)-N(AC20)+N(AI17)-N(AB20))*AR20+(N(AJ17)-N(AC21)+N(AK17)-N(AB21))*AR21+(N(AL17)-N(AC22)+N(AM17)-N(AB22))*AR22+(N(AN17)-N(AC23)+N(AO17)-N(AB23))*AR23+(N(AP17)-N(AC24)+N(AQ17)-N(AB24))*AR24</f>
        <v>8.5</v>
      </c>
      <c r="AW17" s="16" t="str">
        <f t="shared" si="3"/>
        <v>24 0777 01</v>
      </c>
      <c r="AX17" s="4">
        <f t="shared" si="4"/>
        <v>23</v>
      </c>
    </row>
    <row r="18" spans="1:50" ht="12.75">
      <c r="A18" s="4">
        <v>14</v>
      </c>
      <c r="B18" s="8" t="s">
        <v>34</v>
      </c>
      <c r="C18" s="6"/>
      <c r="D18" s="11"/>
      <c r="E18" s="12"/>
      <c r="F18" s="11"/>
      <c r="G18" s="12"/>
      <c r="H18" s="11"/>
      <c r="I18" s="12"/>
      <c r="J18" s="11">
        <v>0.5</v>
      </c>
      <c r="K18" s="12">
        <v>0.5</v>
      </c>
      <c r="L18" s="11"/>
      <c r="M18" s="12"/>
      <c r="N18" s="11"/>
      <c r="O18" s="12"/>
      <c r="P18" s="11"/>
      <c r="Q18" s="12"/>
      <c r="R18" s="11"/>
      <c r="S18" s="12"/>
      <c r="T18" s="11"/>
      <c r="U18" s="12"/>
      <c r="V18" s="11"/>
      <c r="W18" s="12"/>
      <c r="X18" s="11"/>
      <c r="Y18" s="12"/>
      <c r="Z18" s="11"/>
      <c r="AA18" s="12"/>
      <c r="AB18" s="11"/>
      <c r="AC18" s="12"/>
      <c r="AD18" s="9"/>
      <c r="AE18" s="10"/>
      <c r="AF18" s="11">
        <f>IF(AE19="","",1-AE19)</f>
      </c>
      <c r="AG18" s="12">
        <f>IF(AD19="","",1-AD19)</f>
      </c>
      <c r="AH18" s="11">
        <f>IF(AE20="","",1-AE20)</f>
      </c>
      <c r="AI18" s="12">
        <f>IF(AD20="","",1-AD20)</f>
      </c>
      <c r="AJ18" s="11">
        <f>IF(AE21="","",1-AE21)</f>
      </c>
      <c r="AK18" s="12">
        <f>IF(AD21="","",1-AD21)</f>
      </c>
      <c r="AL18" s="11">
        <f>IF(AE22="","",1-AE22)</f>
      </c>
      <c r="AM18" s="12">
        <f>IF(AD22="","",1-AD22)</f>
      </c>
      <c r="AN18" s="11">
        <f>IF(AE23="","",1-AE23)</f>
      </c>
      <c r="AO18" s="12">
        <f>IF(AD23="","",1-AD23)</f>
      </c>
      <c r="AP18" s="11">
        <f>IF(AE24="","",1-AE24)</f>
      </c>
      <c r="AQ18" s="12">
        <f>IF(AD24="","",1-AD24)</f>
      </c>
      <c r="AR18" s="13">
        <f t="shared" si="0"/>
        <v>1</v>
      </c>
      <c r="AS18" s="14">
        <f t="shared" si="1"/>
        <v>50</v>
      </c>
      <c r="AT18" s="14">
        <f>IF(AW18&lt;AW5,1,0)+IF(AW18&lt;AW6,1,0)+IF(AW18&lt;AW7,1,0)+IF(AW18&lt;AW8,1,0)+IF(AW18&lt;AW9,1,0)+IF(AW18&lt;AW10,1,0)+IF(AW18&lt;AW11,1,0)+IF(AW18&lt;AW12,1,0)+IF(AW18&lt;AW13,1,0)+IF(AW18&lt;AW14,1,0)+IF(AW18&lt;AW15,1,0)+IF(AW18&lt;AW16,1,0)+IF(AW18&lt;AW17,1,0)+IF(AW18&lt;AW19,1,0)+IF(AW18&lt;AW20,1,0)+IF(AW18&lt;AW21,1,0)+IF(AW18&lt;AW22,1,0)+IF(AW18&lt;AW23,1,0)+IF(AW18&lt;AW24,1,0)+1</f>
        <v>16</v>
      </c>
      <c r="AU18" s="15">
        <f t="shared" si="2"/>
        <v>0</v>
      </c>
      <c r="AV18" s="13">
        <f>(N(D18)-N(AE5)+N(E18)-N(AD5))*AR5+(N(F18)-N(AE6)+N(G18)-N(AD6))*AR6+(N(H18)-N(AE7)+N(I18)-N(AD7))*AR7+(N(J18)-N(AE8)+N(K18)-N(AD8))*AR8+(N(L18)-N(AE9)+N(M18)-N(AD9))*AR9+(N(N18)-N(AE10)+N(O18)-N(AD10))*AR10+(N(P18)-N(AE11)+N(Q18)-N(AD11))*AR11+(N(R18)-N(AE12)+N(S18)-N(AD12))*AR12+(N(T18)-N(AE13)+N(U18)-N(AD13))*AR13+(N(V18)-N(AE14)+N(W18)-N(AD14))*AR14+(N(X18)-N(AE15)+N(Y18)-N(AD15))*AR15+(N(Z18)-N(AE16)+N(AA18)-N(AD16))*AR16+(N(AB18)-N(AE17)+N(AC18)-N(AD17))*AR17+(N(AF18)-N(AE19)+N(AG18)-N(AD19))*AR19+(N(AH18)-N(AE20)+N(AI18)-N(AD20))*AR20+(N(AJ18)-N(AE21)+N(AK18)-N(AD21))*AR21+(N(AL18)-N(AE22)+N(AM18)-N(AD22))*AR22+(N(AN18)-N(AE23)+N(AO18)-N(AD23))*AR23+(N(AP18)-N(AE24)+N(AQ18)-N(AD24))*AR24</f>
        <v>0</v>
      </c>
      <c r="AW18" s="16" t="str">
        <f t="shared" si="3"/>
        <v>02 0760 00</v>
      </c>
      <c r="AX18" s="4">
        <f t="shared" si="4"/>
        <v>2</v>
      </c>
    </row>
    <row r="19" spans="1:50" ht="12.75">
      <c r="A19" s="4">
        <v>15</v>
      </c>
      <c r="B19" s="8" t="s">
        <v>35</v>
      </c>
      <c r="C19" s="6"/>
      <c r="D19" s="11">
        <v>0.5</v>
      </c>
      <c r="E19" s="12">
        <v>0.5</v>
      </c>
      <c r="F19" s="11"/>
      <c r="G19" s="12"/>
      <c r="H19" s="11">
        <v>0.5</v>
      </c>
      <c r="I19" s="12"/>
      <c r="J19" s="11">
        <v>0.5</v>
      </c>
      <c r="K19" s="12">
        <v>0.5</v>
      </c>
      <c r="L19" s="11"/>
      <c r="M19" s="12"/>
      <c r="N19" s="11">
        <v>0.5</v>
      </c>
      <c r="O19" s="12">
        <v>0.5</v>
      </c>
      <c r="P19" s="11"/>
      <c r="Q19" s="12"/>
      <c r="R19" s="11">
        <v>0.5</v>
      </c>
      <c r="S19" s="12">
        <v>0.5</v>
      </c>
      <c r="T19" s="11"/>
      <c r="U19" s="12"/>
      <c r="V19" s="11"/>
      <c r="W19" s="12"/>
      <c r="X19" s="11">
        <v>0.5</v>
      </c>
      <c r="Y19" s="12">
        <v>0.5</v>
      </c>
      <c r="Z19" s="11"/>
      <c r="AA19" s="12"/>
      <c r="AB19" s="11"/>
      <c r="AC19" s="12">
        <v>0.5</v>
      </c>
      <c r="AD19" s="11"/>
      <c r="AE19" s="12"/>
      <c r="AF19" s="9"/>
      <c r="AG19" s="10"/>
      <c r="AH19" s="11">
        <f>IF(AG20="","",1-AG20)</f>
        <v>1</v>
      </c>
      <c r="AI19" s="12">
        <f>IF(AF20="","",1-AF20)</f>
        <v>0.5</v>
      </c>
      <c r="AJ19" s="11">
        <f>IF(AG21="","",1-AG21)</f>
        <v>0.5</v>
      </c>
      <c r="AK19" s="12">
        <f>IF(AF21="","",1-AF21)</f>
        <v>0.5</v>
      </c>
      <c r="AL19" s="11">
        <f>IF(AG22="","",1-AG22)</f>
      </c>
      <c r="AM19" s="12">
        <f>IF(AF22="","",1-AF22)</f>
        <v>0.5</v>
      </c>
      <c r="AN19" s="11">
        <f>IF(AG23="","",1-AG23)</f>
      </c>
      <c r="AO19" s="12">
        <f>IF(AF23="","",1-AF23)</f>
      </c>
      <c r="AP19" s="11">
        <f>IF(AG24="","",1-AG24)</f>
      </c>
      <c r="AQ19" s="12">
        <f>IF(AF24="","",1-AF24)</f>
      </c>
      <c r="AR19" s="13">
        <f t="shared" si="0"/>
        <v>9</v>
      </c>
      <c r="AS19" s="14">
        <f t="shared" si="1"/>
        <v>52.94117647058823</v>
      </c>
      <c r="AT19" s="14">
        <f>IF(AW19&lt;AW5,1,0)+IF(AW19&lt;AW6,1,0)+IF(AW19&lt;AW7,1,0)+IF(AW19&lt;AW8,1,0)+IF(AW19&lt;AW9,1,0)+IF(AW19&lt;AW10,1,0)+IF(AW19&lt;AW11,1,0)+IF(AW19&lt;AW12,1,0)+IF(AW19&lt;AW13,1,0)+IF(AW19&lt;AW14,1,0)+IF(AW19&lt;AW15,1,0)+IF(AW19&lt;AW16,1,0)+IF(AW19&lt;AW17,1,0)+IF(AW19&lt;AW18,1,0)+IF(AW19&lt;AW20,1,0)+IF(AW19&lt;AW21,1,0)+IF(AW19&lt;AW22,1,0)+IF(AW19&lt;AW23,1,0)+IF(AW19&lt;AW24,1,0)+1</f>
        <v>10</v>
      </c>
      <c r="AU19" s="15">
        <f t="shared" si="2"/>
        <v>1</v>
      </c>
      <c r="AV19" s="13">
        <f>(N(D19)-N(AG5)+N(E19)-N(AF5))*AR5+(N(F19)-N(AG6)+N(G19)-N(AF6))*AR6+(N(H19)-N(AG7)+N(I19)-N(AF7))*AR7+(N(J19)-N(AG8)+N(K19)-N(AF8))*AR8+(N(L19)-N(AG9)+N(M19)-N(AF9))*AR9+(N(N19)-N(AG10)+N(O19)-N(AF10))*AR10+(N(P19)-N(AG11)+N(Q19)-N(AF11))*AR11+(N(R19)-N(AG12)+N(S19)-N(AF12))*AR12+(N(T19)-N(AG13)+N(U19)-N(AF13))*AR13+(N(V19)-N(AG14)+N(W19)-N(AF14))*AR14+(N(X19)-N(AG15)+N(Y19)-N(AF15))*AR15+(N(Z19)-N(AG16)+N(AA19)-N(AF16))*AR16+(N(AB19)-N(AG17)+N(AC19)-N(AF17))*AR17+(N(AD19)-N(AG18)+N(AE19)-N(AF18))*AR18+(N(AH19)-N(AG20)+N(AI19)-N(AF20))*AR20+(N(AJ19)-N(AG21)+N(AK19)-N(AF21))*AR21+(N(AL19)-N(AG22)+N(AM19)-N(AF22))*AR22+(N(AN19)-N(AG23)+N(AO19)-N(AF23))*AR23+(N(AP19)-N(AG24)+N(AQ19)-N(AF24))*AR24</f>
        <v>11</v>
      </c>
      <c r="AW19" s="16" t="str">
        <f t="shared" si="3"/>
        <v>18 0782 01</v>
      </c>
      <c r="AX19" s="4">
        <f t="shared" si="4"/>
        <v>17</v>
      </c>
    </row>
    <row r="20" spans="1:50" ht="12.75">
      <c r="A20" s="4">
        <v>16</v>
      </c>
      <c r="B20" s="8" t="s">
        <v>36</v>
      </c>
      <c r="C20" s="6"/>
      <c r="D20" s="11">
        <v>0.5</v>
      </c>
      <c r="E20" s="12">
        <v>0.5</v>
      </c>
      <c r="F20" s="11">
        <v>0.5</v>
      </c>
      <c r="G20" s="12">
        <v>0.5</v>
      </c>
      <c r="H20" s="11">
        <v>0.5</v>
      </c>
      <c r="I20" s="12">
        <v>0.5</v>
      </c>
      <c r="J20" s="11">
        <v>0.5</v>
      </c>
      <c r="K20" s="12">
        <v>0.5</v>
      </c>
      <c r="L20" s="11">
        <v>0.5</v>
      </c>
      <c r="M20" s="12">
        <v>0.5</v>
      </c>
      <c r="N20" s="11">
        <v>0.5</v>
      </c>
      <c r="O20" s="12">
        <v>0.5</v>
      </c>
      <c r="P20" s="11"/>
      <c r="Q20" s="12"/>
      <c r="R20" s="11">
        <v>0.5</v>
      </c>
      <c r="S20" s="12">
        <v>0.5</v>
      </c>
      <c r="T20" s="11"/>
      <c r="U20" s="12"/>
      <c r="V20" s="11"/>
      <c r="W20" s="12"/>
      <c r="X20" s="11"/>
      <c r="Y20" s="12"/>
      <c r="Z20" s="11"/>
      <c r="AA20" s="12"/>
      <c r="AB20" s="11">
        <v>0.5</v>
      </c>
      <c r="AC20" s="12">
        <v>0.5</v>
      </c>
      <c r="AD20" s="11"/>
      <c r="AE20" s="12"/>
      <c r="AF20" s="11">
        <v>0.5</v>
      </c>
      <c r="AG20" s="12">
        <v>0</v>
      </c>
      <c r="AH20" s="9"/>
      <c r="AI20" s="10"/>
      <c r="AJ20" s="11">
        <f>IF(AI21="","",1-AI21)</f>
        <v>1</v>
      </c>
      <c r="AK20" s="12">
        <f>IF(AH21="","",1-AH21)</f>
      </c>
      <c r="AL20" s="11">
        <f>IF(AI22="","",1-AI22)</f>
        <v>0.5</v>
      </c>
      <c r="AM20" s="12">
        <f>IF(AH22="","",1-AH22)</f>
      </c>
      <c r="AN20" s="11">
        <f>IF(AI23="","",1-AI23)</f>
      </c>
      <c r="AO20" s="12">
        <f>IF(AH23="","",1-AH23)</f>
      </c>
      <c r="AP20" s="11">
        <f>IF(AI24="","",1-AI24)</f>
        <v>0.5</v>
      </c>
      <c r="AQ20" s="12">
        <f>IF(AH24="","",1-AH24)</f>
        <v>0.5</v>
      </c>
      <c r="AR20" s="13">
        <f t="shared" si="0"/>
        <v>11</v>
      </c>
      <c r="AS20" s="14">
        <f t="shared" si="1"/>
        <v>50</v>
      </c>
      <c r="AT20" s="14">
        <f>IF(AW20&lt;AW5,1,0)+IF(AW20&lt;AW6,1,0)+IF(AW20&lt;AW7,1,0)+IF(AW20&lt;AW8,1,0)+IF(AW20&lt;AW9,1,0)+IF(AW20&lt;AW10,1,0)+IF(AW20&lt;AW11,1,0)+IF(AW20&lt;AW12,1,0)+IF(AW20&lt;AW13,1,0)+IF(AW20&lt;AW14,1,0)+IF(AW20&lt;AW15,1,0)+IF(AW20&lt;AW16,1,0)+IF(AW20&lt;AW17,1,0)+IF(AW20&lt;AW18,1,0)+IF(AW20&lt;AW19,1,0)+IF(AW20&lt;AW21,1,0)+IF(AW20&lt;AW22,1,0)+IF(AW20&lt;AW23,1,0)+IF(AW20&lt;AW24,1,0)+1</f>
        <v>6</v>
      </c>
      <c r="AU20" s="15">
        <f t="shared" si="2"/>
        <v>0</v>
      </c>
      <c r="AV20" s="13">
        <f>(N(D20)-N(AI5)+N(E20)-N(AH5))*AR5+(N(F20)-N(AI6)+N(G20)-N(AH6))*AR6+(N(H20)-N(AI7)+N(I20)-N(AH7))*AR7+(N(J20)-N(AI8)+N(K20)-N(AH8))*AR8+(N(L20)-N(AI9)+N(M20)-N(AH9))*AR9+(N(N20)-N(AI10)+N(O20)-N(AH10))*AR10+(N(P20)-N(AI11)+N(Q20)-N(AH11))*AR11+(N(R20)-N(AI12)+N(S20)-N(AH12))*AR12+(N(T20)-N(AI13)+N(U20)-N(AH13))*AR13+(N(V20)-N(AI14)+N(W20)-N(AH14))*AR14+(N(X20)-N(AI15)+N(Y20)-N(AH15))*AR15+(N(Z20)-N(AI16)+N(AA20)-N(AH16))*AR16+(N(AB20)-N(AI17)+N(AC20)-N(AH17))*AR17+(N(AD20)-N(AI18)+N(AE20)-N(AH18))*AR18+(N(AF20)-N(AI19)+N(AG20)-N(AH19))*AR19+(N(AJ20)-N(AI21)+N(AK20)-N(AH21))*AR21+(N(AL20)-N(AI22)+N(AM20)-N(AH22))*AR22+(N(AN20)-N(AI23)+N(AO20)-N(AH23))*AR23+(N(AP20)-N(AI24)+N(AQ20)-N(AH24))*AR24</f>
        <v>-0.5</v>
      </c>
      <c r="AW20" s="16" t="str">
        <f t="shared" si="3"/>
        <v>22 0759 01</v>
      </c>
      <c r="AX20" s="4">
        <f t="shared" si="4"/>
        <v>22</v>
      </c>
    </row>
    <row r="21" spans="1:50" ht="12.75">
      <c r="A21" s="4">
        <v>17</v>
      </c>
      <c r="B21" s="8" t="s">
        <v>37</v>
      </c>
      <c r="C21" s="6"/>
      <c r="D21" s="11">
        <v>0.5</v>
      </c>
      <c r="E21" s="12">
        <v>0.5</v>
      </c>
      <c r="F21" s="11">
        <v>0.5</v>
      </c>
      <c r="G21" s="12">
        <v>0.5</v>
      </c>
      <c r="H21" s="11"/>
      <c r="I21" s="12"/>
      <c r="J21" s="11">
        <v>0.5</v>
      </c>
      <c r="K21" s="12">
        <v>0.5</v>
      </c>
      <c r="L21" s="11"/>
      <c r="M21" s="12"/>
      <c r="N21" s="11">
        <v>0.5</v>
      </c>
      <c r="O21" s="12">
        <v>0.5</v>
      </c>
      <c r="P21" s="11"/>
      <c r="Q21" s="12"/>
      <c r="R21" s="11">
        <v>0.5</v>
      </c>
      <c r="S21" s="12">
        <v>0.5</v>
      </c>
      <c r="T21" s="11"/>
      <c r="U21" s="12"/>
      <c r="V21" s="11"/>
      <c r="W21" s="12"/>
      <c r="X21" s="11">
        <v>0.5</v>
      </c>
      <c r="Y21" s="12">
        <v>0.5</v>
      </c>
      <c r="Z21" s="11"/>
      <c r="AA21" s="12"/>
      <c r="AB21" s="11">
        <v>0</v>
      </c>
      <c r="AC21" s="12"/>
      <c r="AD21" s="11"/>
      <c r="AE21" s="12"/>
      <c r="AF21" s="11">
        <v>0.5</v>
      </c>
      <c r="AG21" s="12">
        <v>0.5</v>
      </c>
      <c r="AH21" s="11"/>
      <c r="AI21" s="12">
        <v>0</v>
      </c>
      <c r="AJ21" s="9"/>
      <c r="AK21" s="10"/>
      <c r="AL21" s="11">
        <f>IF(AK22="","",1-AK22)</f>
        <v>0.5</v>
      </c>
      <c r="AM21" s="12">
        <f>IF(AJ22="","",1-AJ22)</f>
      </c>
      <c r="AN21" s="11">
        <f>IF(AK23="","",1-AK23)</f>
      </c>
      <c r="AO21" s="12">
        <f>IF(AJ23="","",1-AJ23)</f>
      </c>
      <c r="AP21" s="11">
        <f>IF(AK24="","",1-AK24)</f>
        <v>0.5</v>
      </c>
      <c r="AQ21" s="12">
        <f>IF(AJ24="","",1-AJ24)</f>
        <v>0.5</v>
      </c>
      <c r="AR21" s="13">
        <f t="shared" si="0"/>
        <v>8.5</v>
      </c>
      <c r="AS21" s="14">
        <f t="shared" si="1"/>
        <v>44.73684210526316</v>
      </c>
      <c r="AT21" s="14">
        <f>IF(AW21&lt;AW5,1,0)+IF(AW21&lt;AW6,1,0)+IF(AW21&lt;AW7,1,0)+IF(AW21&lt;AW8,1,0)+IF(AW21&lt;AW9,1,0)+IF(AW21&lt;AW10,1,0)+IF(AW21&lt;AW11,1,0)+IF(AW21&lt;AW12,1,0)+IF(AW21&lt;AW13,1,0)+IF(AW21&lt;AW14,1,0)+IF(AW21&lt;AW15,1,0)+IF(AW21&lt;AW16,1,0)+IF(AW21&lt;AW17,1,0)+IF(AW21&lt;AW18,1,0)+IF(AW21&lt;AW19,1,0)+IF(AW21&lt;AW20,1,0)+IF(AW21&lt;AW22,1,0)+IF(AW21&lt;AW23,1,0)+IF(AW21&lt;AW24,1,0)+1</f>
        <v>12</v>
      </c>
      <c r="AU21" s="15">
        <f t="shared" si="2"/>
        <v>-2</v>
      </c>
      <c r="AV21" s="13">
        <f>(N(D21)-N(AK5)+N(E21)-N(AJ5))*AR5+(N(F21)-N(AK6)+N(G21)-N(AJ6))*AR6+(N(H21)-N(AK7)+N(I21)-N(AJ7))*AR7+(N(J21)-N(AK8)+N(K21)-N(AJ8))*AR8+(N(L21)-N(AK9)+N(M21)-N(AJ9))*AR9+(N(N21)-N(AK10)+N(O21)-N(AJ10))*AR10+(N(P21)-N(AK11)+N(Q21)-N(AJ11))*AR11+(N(R21)-N(AK12)+N(S21)-N(AJ12))*AR12+(N(T21)-N(AK13)+N(U21)-N(AJ13))*AR13+(N(V21)-N(AK14)+N(W21)-N(AJ14))*AR14+(N(X21)-N(AK15)+N(Y21)-N(AJ15))*AR15+(N(Z21)-N(AK16)+N(AA21)-N(AJ16))*AR16+(N(AB21)-N(AK17)+N(AC21)-N(AJ17))*AR17+(N(AD21)-N(AK18)+N(AE21)-N(AJ18))*AR18+(N(AF21)-N(AK19)+N(AG21)-N(AJ19))*AR19+(N(AH21)-N(AK20)+N(AI21)-N(AJ20))*AR20+(N(AL21)-N(AK22)+N(AM21)-N(AJ22))*AR22+(N(AN21)-N(AK23)+N(AO21)-N(AJ23))*AR23+(N(AP21)-N(AK24)+N(AQ21)-N(AJ24))*AR24</f>
        <v>-23</v>
      </c>
      <c r="AW21" s="16" t="str">
        <f t="shared" si="3"/>
        <v>17 0714 00</v>
      </c>
      <c r="AX21" s="4">
        <f t="shared" si="4"/>
        <v>19</v>
      </c>
    </row>
    <row r="22" spans="1:50" ht="12.75">
      <c r="A22" s="4">
        <v>18</v>
      </c>
      <c r="B22" s="8" t="s">
        <v>38</v>
      </c>
      <c r="C22" s="6"/>
      <c r="D22" s="11">
        <v>0.5</v>
      </c>
      <c r="E22" s="12">
        <v>0.5</v>
      </c>
      <c r="F22" s="11">
        <v>0.5</v>
      </c>
      <c r="G22" s="12">
        <v>0.5</v>
      </c>
      <c r="H22" s="11">
        <v>0.5</v>
      </c>
      <c r="I22" s="12">
        <v>0.5</v>
      </c>
      <c r="J22" s="11">
        <v>0.5</v>
      </c>
      <c r="K22" s="12">
        <v>0</v>
      </c>
      <c r="L22" s="11">
        <v>0.5</v>
      </c>
      <c r="M22" s="12">
        <v>0.5</v>
      </c>
      <c r="N22" s="11">
        <v>0.5</v>
      </c>
      <c r="O22" s="12">
        <v>0.5</v>
      </c>
      <c r="P22" s="11"/>
      <c r="Q22" s="12"/>
      <c r="R22" s="11">
        <v>0.5</v>
      </c>
      <c r="S22" s="12">
        <v>0</v>
      </c>
      <c r="T22" s="11"/>
      <c r="U22" s="12"/>
      <c r="V22" s="11"/>
      <c r="W22" s="12"/>
      <c r="X22" s="11">
        <v>1</v>
      </c>
      <c r="Y22" s="12"/>
      <c r="Z22" s="11"/>
      <c r="AA22" s="12"/>
      <c r="AB22" s="11">
        <v>0.5</v>
      </c>
      <c r="AC22" s="12">
        <v>0.5</v>
      </c>
      <c r="AD22" s="11"/>
      <c r="AE22" s="12"/>
      <c r="AF22" s="11">
        <v>0.5</v>
      </c>
      <c r="AG22" s="12"/>
      <c r="AH22" s="11"/>
      <c r="AI22" s="12">
        <v>0.5</v>
      </c>
      <c r="AJ22" s="11"/>
      <c r="AK22" s="12">
        <v>0.5</v>
      </c>
      <c r="AL22" s="9"/>
      <c r="AM22" s="10"/>
      <c r="AN22" s="11">
        <f>IF(AM23="","",1-AM23)</f>
      </c>
      <c r="AO22" s="12">
        <f>IF(AL23="","",1-AL23)</f>
      </c>
      <c r="AP22" s="11">
        <f>IF(AM24="","",1-AM24)</f>
      </c>
      <c r="AQ22" s="12">
        <f>IF(AL24="","",1-AL24)</f>
      </c>
      <c r="AR22" s="13">
        <f t="shared" si="0"/>
        <v>9.5</v>
      </c>
      <c r="AS22" s="14">
        <f t="shared" si="1"/>
        <v>47.5</v>
      </c>
      <c r="AT22" s="14">
        <f>IF(AW22&lt;AW5,1,0)+IF(AW22&lt;AW6,1,0)+IF(AW22&lt;AW7,1,0)+IF(AW22&lt;AW8,1,0)+IF(AW22&lt;AW9,1,0)+IF(AW22&lt;AW10,1,0)+IF(AW22&lt;AW11,1,0)+IF(AW22&lt;AW12,1,0)+IF(AW22&lt;AW13,1,0)+IF(AW22&lt;AW14,1,0)+IF(AW22&lt;AW15,1,0)+IF(AW22&lt;AW16,1,0)+IF(AW22&lt;AW17,1,0)+IF(AW22&lt;AW18,1,0)+IF(AW22&lt;AW19,1,0)+IF(AW22&lt;AW20,1,0)+IF(AW22&lt;AW21,1,0)+IF(AW22&lt;AW23,1,0)+IF(AW22&lt;AW24,1,0)+1</f>
        <v>9</v>
      </c>
      <c r="AU22" s="15">
        <f t="shared" si="2"/>
        <v>-1</v>
      </c>
      <c r="AV22" s="13">
        <f>(N(D22)-N(AM5)+N(E22)-N(AL5))*AR5+(N(F22)-N(AM6)+N(G22)-N(AL6))*AR6+(N(H22)-N(AM7)+N(I22)-N(AL7))*AR7+(N(J22)-N(AM8)+N(K22)-N(AL8))*AR8+(N(L22)-N(AM9)+N(M22)-N(AL9))*AR9+(N(N22)-N(AM10)+N(O22)-N(AL10))*AR10+(N(P22)-N(AM11)+N(Q22)-N(AL11))*AR11+(N(R22)-N(AM12)+N(S22)-N(AL12))*AR12+(N(T22)-N(AM13)+N(U22)-N(AL13))*AR13+(N(V22)-N(AM14)+N(W22)-N(AL14))*AR14+(N(X22)-N(AM15)+N(Y22)-N(AL15))*AR15+(N(Z22)-N(AM16)+N(AA22)-N(AL16))*AR16+(N(AB22)-N(AM17)+N(AC22)-N(AL17))*AR17+(N(AD22)-N(AM18)+N(AE22)-N(AL18))*AR18+(N(AF22)-N(AM19)+N(AG22)-N(AL19))*AR19+(N(AH22)-N(AM20)+N(AI22)-N(AL20))*AR20+(N(AJ22)-N(AM21)+N(AK22)-N(AL21))*AR21+(N(AN22)-N(AM23)+N(AO22)-N(AL23))*AR23+(N(AP22)-N(AM24)+N(AQ22)-N(AL24))*AR24</f>
        <v>-18.5</v>
      </c>
      <c r="AW22" s="16" t="str">
        <f t="shared" si="3"/>
        <v>19 0723 01</v>
      </c>
      <c r="AX22" s="4">
        <f t="shared" si="4"/>
        <v>20</v>
      </c>
    </row>
    <row r="23" spans="1:50" ht="12.75">
      <c r="A23" s="4">
        <v>19</v>
      </c>
      <c r="B23" s="8" t="s">
        <v>39</v>
      </c>
      <c r="C23" s="6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11"/>
      <c r="AE23" s="12"/>
      <c r="AF23" s="11"/>
      <c r="AG23" s="12"/>
      <c r="AH23" s="11"/>
      <c r="AI23" s="12"/>
      <c r="AJ23" s="11"/>
      <c r="AK23" s="12"/>
      <c r="AL23" s="11"/>
      <c r="AM23" s="12"/>
      <c r="AN23" s="9"/>
      <c r="AO23" s="10"/>
      <c r="AP23" s="11">
        <f>IF(AO24="","",1-AO24)</f>
      </c>
      <c r="AQ23" s="12">
        <f>IF(AN24="","",1-AN24)</f>
      </c>
      <c r="AR23" s="13">
        <f t="shared" si="0"/>
        <v>0</v>
      </c>
      <c r="AS23" s="14">
        <f t="shared" si="1"/>
        <v>0</v>
      </c>
      <c r="AT23" s="14">
        <f>IF(AW23&lt;AW5,1,0)+IF(AW23&lt;AW6,1,0)+IF(AW23&lt;AW7,1,0)+IF(AW23&lt;AW8,1,0)+IF(AW23&lt;AW9,1,0)+IF(AW23&lt;AW10,1,0)+IF(AW23&lt;AW11,1,0)+IF(AW23&lt;AW12,1,0)+IF(AW23&lt;AW13,1,0)+IF(AW23&lt;AW14,1,0)+IF(AW23&lt;AW15,1,0)+IF(AW23&lt;AW16,1,0)+IF(AW23&lt;AW17,1,0)+IF(AW23&lt;AW18,1,0)+IF(AW23&lt;AW19,1,0)+IF(AW23&lt;AW20,1,0)+IF(AW23&lt;AW21,1,0)+IF(AW23&lt;AW22,1,0)+IF(AW23&lt;AW24,1,0)+1</f>
        <v>18</v>
      </c>
      <c r="AU23" s="15">
        <f t="shared" si="2"/>
        <v>0</v>
      </c>
      <c r="AV23" s="13">
        <f>(N(D23)-N(AO5)+N(E23)-N(AN5))*AR5+(N(F23)-N(AO6)+N(G23)-N(AN6))*AR6+(N(H23)-N(AO7)+N(I23)-N(AN7))*AR7+(N(J23)-N(AO8)+N(K23)-N(AN8))*AR8+(N(L23)-N(AO9)+N(M23)-N(AN9))*AR9+(N(N23)-N(AO10)+N(O23)-N(AN10))*AR10+(N(P23)-N(AO11)+N(Q23)-N(AN11))*AR11+(N(R23)-N(AO12)+N(S23)-N(AN12))*AR12+(N(T23)-N(AO13)+N(U23)-N(AN13))*AR13+(N(V23)-N(AO14)+N(W23)-N(AN14))*AR14+(N(X23)-N(AO15)+N(Y23)-N(AN15))*AR15+(N(Z23)-N(AO16)+N(AA23)-N(AN16))*AR16+(N(AB23)-N(AO17)+N(AC23)-N(AN17))*AR17+(N(AD23)-N(AO18)+N(AE23)-N(AN18))*AR18+(N(AF23)-N(AO19)+N(AG23)-N(AN19))*AR19+(N(AH23)-N(AO20)+N(AI23)-N(AN20))*AR20+(N(AJ23)-N(AO21)+N(AK23)-N(AN21))*AR21+(N(AL23)-N(AO22)+N(AM23)-N(AN22))*AR22+(N(AP23)-N(AO24)+N(AQ23)-N(AN24))*AR24</f>
        <v>0</v>
      </c>
      <c r="AW23" s="16" t="str">
        <f t="shared" si="3"/>
        <v>00 0000 00</v>
      </c>
      <c r="AX23" s="4">
        <f t="shared" si="4"/>
        <v>0</v>
      </c>
    </row>
    <row r="24" spans="1:50" ht="12.75">
      <c r="A24" s="4">
        <v>20</v>
      </c>
      <c r="B24" s="8" t="s">
        <v>40</v>
      </c>
      <c r="C24" s="6"/>
      <c r="D24" s="11">
        <v>0.5</v>
      </c>
      <c r="E24" s="12">
        <v>0.5</v>
      </c>
      <c r="F24" s="11"/>
      <c r="G24" s="12"/>
      <c r="H24" s="11"/>
      <c r="I24" s="12"/>
      <c r="J24" s="11">
        <v>0.5</v>
      </c>
      <c r="K24" s="12">
        <v>0.5</v>
      </c>
      <c r="L24" s="11"/>
      <c r="M24" s="12"/>
      <c r="N24" s="11"/>
      <c r="O24" s="12"/>
      <c r="P24" s="11"/>
      <c r="Q24" s="12"/>
      <c r="R24" s="11">
        <v>0.5</v>
      </c>
      <c r="S24" s="12">
        <v>0.5</v>
      </c>
      <c r="T24" s="11"/>
      <c r="U24" s="12"/>
      <c r="V24" s="11"/>
      <c r="W24" s="12"/>
      <c r="X24" s="11"/>
      <c r="Y24" s="12">
        <v>0.5</v>
      </c>
      <c r="Z24" s="11"/>
      <c r="AA24" s="12"/>
      <c r="AB24" s="11">
        <v>0.5</v>
      </c>
      <c r="AC24" s="12">
        <v>0.5</v>
      </c>
      <c r="AD24" s="11"/>
      <c r="AE24" s="12"/>
      <c r="AF24" s="11"/>
      <c r="AG24" s="12"/>
      <c r="AH24" s="11">
        <v>0.5</v>
      </c>
      <c r="AI24" s="12">
        <v>0.5</v>
      </c>
      <c r="AJ24" s="11">
        <v>0.5</v>
      </c>
      <c r="AK24" s="12">
        <v>0.5</v>
      </c>
      <c r="AL24" s="11"/>
      <c r="AM24" s="12"/>
      <c r="AN24" s="11"/>
      <c r="AO24" s="12"/>
      <c r="AP24" s="9"/>
      <c r="AQ24" s="10"/>
      <c r="AR24" s="13">
        <f t="shared" si="0"/>
        <v>6.5</v>
      </c>
      <c r="AS24" s="14">
        <f t="shared" si="1"/>
        <v>50</v>
      </c>
      <c r="AT24" s="14">
        <f>IF(AW24&lt;AW5,1,0)+IF(AW24&lt;AW6,1,0)+IF(AW24&lt;AW7,1,0)+IF(AW24&lt;AW8,1,0)+IF(AW24&lt;AW9,1,0)+IF(AW24&lt;AW10,1,0)+IF(AW24&lt;AW11,1,0)+IF(AW24&lt;AW12,1,0)+IF(AW24&lt;AW13,1,0)+IF(AW24&lt;AW14,1,0)+IF(AW24&lt;AW15,1,0)+IF(AW24&lt;AW16,1,0)+IF(AW24&lt;AW17,1,0)+IF(AW24&lt;AW18,1,0)+IF(AW24&lt;AW19,1,0)+IF(AW24&lt;AW20,1,0)+IF(AW24&lt;AW21,1,0)+IF(AW24&lt;AW22,1,0)+IF(AW24&lt;AW23,1,0)+1</f>
        <v>13</v>
      </c>
      <c r="AU24" s="15">
        <f t="shared" si="2"/>
        <v>0</v>
      </c>
      <c r="AV24" s="13">
        <f>(N(D24)-N(AQ5)+N(E24)-N(AP5))*AR5+(N(F24)-N(AQ6)+N(G24)-N(AP6))*AR6+(N(H24)-N(AQ7)+N(I24)-N(AP7))*AR7+(N(J24)-N(AQ8)+N(K24)-N(AP8))*AR8+(N(L24)-N(AQ9)+N(M24)-N(AP9))*AR9+(N(N24)-N(AQ10)+N(O24)-N(AP10))*AR10+(N(P24)-N(AQ11)+N(Q24)-N(AP11))*AR11+(N(R24)-N(AQ12)+N(S24)-N(AP12))*AR12+(N(T24)-N(AQ13)+N(U24)-N(AP13))*AR13+(N(V24)-N(AQ14)+N(W24)-N(AP14))*AR14+(N(X24)-N(AQ15)+N(Y24)-N(AP15))*AR15+(N(Z24)-N(AQ16)+N(AA24)-N(AP16))*AR16+(N(AB24)-N(AQ17)+N(AC24)-N(AP17))*AR17+(N(AD24)-N(AQ18)+N(AE24)-N(AP18))*AR18+(N(AF24)-N(AQ19)+N(AG24)-N(AP19))*AR19+(N(AH24)-N(AQ20)+N(AI24)-N(AP20))*AR20+(N(AJ24)-N(AQ21)+N(AK24)-N(AP21))*AR21+(N(AL24)-N(AQ22)+N(AM24)-N(AP22))*AR22+(N(AN24)-N(AQ23)+N(AO24)-N(AP23))*AR23</f>
        <v>0</v>
      </c>
      <c r="AW24" s="16" t="str">
        <f t="shared" si="3"/>
        <v>13 0760 00</v>
      </c>
      <c r="AX24" s="4">
        <f t="shared" si="4"/>
        <v>13</v>
      </c>
    </row>
    <row r="25" spans="1:50" ht="12.75">
      <c r="A25" s="19" t="str">
        <f>"Рейтинг турнира = "&amp;ROUND(AVERAGE(C5:C24),0)</f>
        <v>Рейтинг турнира = 2500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X25" s="1">
        <f>SUM(AX5:AX24)/2</f>
        <v>149</v>
      </c>
    </row>
    <row r="26" spans="1:47" ht="12.75">
      <c r="A26" s="2" t="s">
        <v>15</v>
      </c>
      <c r="AU26" s="3" t="s">
        <v>16</v>
      </c>
    </row>
    <row r="28" ht="12.75">
      <c r="A28" s="2" t="s">
        <v>17</v>
      </c>
    </row>
    <row r="29" spans="1:47" ht="12.75">
      <c r="A29" s="20" t="s">
        <v>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</row>
    <row r="30" spans="1:47" ht="12.75">
      <c r="A30" s="17" t="s">
        <v>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1:47" ht="12.75">
      <c r="A31" s="17" t="s">
        <v>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1:47" ht="12.75">
      <c r="A32" s="18" t="s">
        <v>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</row>
  </sheetData>
  <sheetProtection/>
  <mergeCells count="27">
    <mergeCell ref="L4:M4"/>
    <mergeCell ref="N4:O4"/>
    <mergeCell ref="P4:Q4"/>
    <mergeCell ref="R4:S4"/>
    <mergeCell ref="D4:E4"/>
    <mergeCell ref="F4:G4"/>
    <mergeCell ref="H4:I4"/>
    <mergeCell ref="J4:K4"/>
    <mergeCell ref="AP4:AQ4"/>
    <mergeCell ref="AB4:AC4"/>
    <mergeCell ref="AD4:AE4"/>
    <mergeCell ref="AF4:AG4"/>
    <mergeCell ref="AH4:AI4"/>
    <mergeCell ref="T4:U4"/>
    <mergeCell ref="V4:W4"/>
    <mergeCell ref="X4:Y4"/>
    <mergeCell ref="Z4:AA4"/>
    <mergeCell ref="A30:AU30"/>
    <mergeCell ref="A31:AU31"/>
    <mergeCell ref="A32:AU32"/>
    <mergeCell ref="A1:AU1"/>
    <mergeCell ref="A2:AU2"/>
    <mergeCell ref="A25:AU25"/>
    <mergeCell ref="A29:AU29"/>
    <mergeCell ref="AJ4:AK4"/>
    <mergeCell ref="AL4:AM4"/>
    <mergeCell ref="AN4:AO4"/>
  </mergeCells>
  <conditionalFormatting sqref="D5:AQ24">
    <cfRule type="cellIs" priority="1" dxfId="4" operator="equal" stopIfTrue="1">
      <formula>1</formula>
    </cfRule>
    <cfRule type="cellIs" priority="2" dxfId="5" operator="equal" stopIfTrue="1">
      <formula>0</formula>
    </cfRule>
  </conditionalFormatting>
  <conditionalFormatting sqref="AU5:AU24">
    <cfRule type="cellIs" priority="3" dxfId="4" operator="greaterThan" stopIfTrue="1">
      <formula>0</formula>
    </cfRule>
    <cfRule type="cellIs" priority="4" dxfId="5" operator="lessThan" stopIfTrue="1">
      <formula>0</formula>
    </cfRule>
  </conditionalFormatting>
  <printOptions horizontalCentered="1"/>
  <pageMargins left="0.20833333333333334" right="0" top="0.20833333333333334" bottom="0.20833333333333334" header="0" footer="0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Владимир</cp:lastModifiedBy>
  <dcterms:created xsi:type="dcterms:W3CDTF">2010-11-27T03:35:10Z</dcterms:created>
  <dcterms:modified xsi:type="dcterms:W3CDTF">2010-11-28T07:39:25Z</dcterms:modified>
  <cp:category/>
  <cp:version/>
  <cp:contentType/>
  <cp:contentStatus/>
</cp:coreProperties>
</file>