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Лист1" sheetId="1" r:id="rId1"/>
  </sheets>
  <definedNames>
    <definedName name="_xlnm.Print_Area" localSheetId="0">'Лист1'!$A$1:$Z$34</definedName>
  </definedNames>
  <calcPr fullCalcOnLoad="1"/>
</workbook>
</file>

<file path=xl/sharedStrings.xml><?xml version="1.0" encoding="utf-8"?>
<sst xmlns="http://schemas.openxmlformats.org/spreadsheetml/2006/main" count="26" uniqueCount="26">
  <si>
    <t>Тематический турнир по русским шашкам</t>
  </si>
  <si>
    <r>
      <t xml:space="preserve">Шифр турнира </t>
    </r>
    <r>
      <rPr>
        <b/>
        <sz val="10"/>
        <rFont val="Times New Roman"/>
        <family val="1"/>
      </rPr>
      <t>ТТ-01: e1-d8 d8-h4</t>
    </r>
  </si>
  <si>
    <t>№</t>
  </si>
  <si>
    <t>Фамилия И.О.</t>
  </si>
  <si>
    <t>ИК</t>
  </si>
  <si>
    <t>Очки</t>
  </si>
  <si>
    <t>%</t>
  </si>
  <si>
    <t>М</t>
  </si>
  <si>
    <t>+/-</t>
  </si>
  <si>
    <t>Начало: г.</t>
  </si>
  <si>
    <t>Окончание: г.</t>
  </si>
  <si>
    <t xml:space="preserve">Староста: </t>
  </si>
  <si>
    <t>Судья: Редин Д.Н.</t>
  </si>
  <si>
    <t>К-т</t>
  </si>
  <si>
    <t>Оч Коэф В</t>
  </si>
  <si>
    <t>Завер</t>
  </si>
  <si>
    <t>Семенов Сергей</t>
  </si>
  <si>
    <t>Шафеев Нур</t>
  </si>
  <si>
    <t>Ростовиков Владимир</t>
  </si>
  <si>
    <t>Ганюшин Лев</t>
  </si>
  <si>
    <t>Седельников Андрей</t>
  </si>
  <si>
    <t>Осипов Александр</t>
  </si>
  <si>
    <t>Скоробогатов Геннадий</t>
  </si>
  <si>
    <t>Давыденко Олег</t>
  </si>
  <si>
    <t>Бадалян Оган</t>
  </si>
  <si>
    <t>Матюшичев Евгений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</si>
</sst>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;\-0;&quot;&quot;;@"/>
    <numFmt numFmtId="165" formatCode="0.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ymbol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bgColor indexed="23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selection activeCell="A28" sqref="A28:AA34"/>
    </sheetView>
  </sheetViews>
  <sheetFormatPr defaultColWidth="9.00390625" defaultRowHeight="12.75"/>
  <cols>
    <col min="1" max="1" width="3.25390625" style="1" customWidth="1"/>
    <col min="2" max="2" width="14.75390625" style="1" customWidth="1"/>
    <col min="3" max="3" width="4.25390625" style="1" customWidth="1"/>
    <col min="4" max="23" width="2.625" style="1" customWidth="1"/>
    <col min="24" max="24" width="4.875" style="1" customWidth="1"/>
    <col min="25" max="27" width="3.25390625" style="1" customWidth="1"/>
    <col min="28" max="28" width="4.625" style="1" customWidth="1"/>
    <col min="29" max="29" width="9.00390625" style="1" customWidth="1"/>
    <col min="30" max="30" width="4.875" style="1" customWidth="1"/>
    <col min="31" max="190" width="9.125" style="1" customWidth="1"/>
  </cols>
  <sheetData>
    <row r="1" spans="1:27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.75">
      <c r="A3" s="2" t="s">
        <v>9</v>
      </c>
      <c r="AA3" s="3" t="s">
        <v>10</v>
      </c>
    </row>
    <row r="4" spans="1:30" ht="12.75">
      <c r="A4" s="5" t="s">
        <v>2</v>
      </c>
      <c r="B4" s="8" t="s">
        <v>3</v>
      </c>
      <c r="C4" s="7" t="s">
        <v>4</v>
      </c>
      <c r="D4" s="34">
        <v>1</v>
      </c>
      <c r="E4" s="34"/>
      <c r="F4" s="34">
        <v>2</v>
      </c>
      <c r="G4" s="34"/>
      <c r="H4" s="34">
        <v>3</v>
      </c>
      <c r="I4" s="34"/>
      <c r="J4" s="34">
        <v>4</v>
      </c>
      <c r="K4" s="34"/>
      <c r="L4" s="34">
        <v>5</v>
      </c>
      <c r="M4" s="34"/>
      <c r="N4" s="34">
        <v>6</v>
      </c>
      <c r="O4" s="34"/>
      <c r="P4" s="34">
        <v>7</v>
      </c>
      <c r="Q4" s="34"/>
      <c r="R4" s="34">
        <v>8</v>
      </c>
      <c r="S4" s="34"/>
      <c r="T4" s="34">
        <v>9</v>
      </c>
      <c r="U4" s="34"/>
      <c r="V4" s="34">
        <v>10</v>
      </c>
      <c r="W4" s="34"/>
      <c r="X4" s="5" t="s">
        <v>5</v>
      </c>
      <c r="Y4" s="5" t="s">
        <v>6</v>
      </c>
      <c r="Z4" s="5" t="s">
        <v>7</v>
      </c>
      <c r="AA4" s="5" t="s">
        <v>8</v>
      </c>
      <c r="AB4" s="5" t="s">
        <v>13</v>
      </c>
      <c r="AC4" s="6" t="s">
        <v>14</v>
      </c>
      <c r="AD4" s="6" t="s">
        <v>15</v>
      </c>
    </row>
    <row r="5" spans="1:30" ht="12.75">
      <c r="A5" s="20">
        <v>1</v>
      </c>
      <c r="B5" s="11" t="s">
        <v>16</v>
      </c>
      <c r="C5" s="10"/>
      <c r="D5" s="12"/>
      <c r="E5" s="13"/>
      <c r="F5" s="16">
        <f>IF(E7="","",2-E7)</f>
        <v>1</v>
      </c>
      <c r="G5" s="17">
        <f>IF(D7="","",2-D7)</f>
        <v>1</v>
      </c>
      <c r="H5" s="16">
        <f>IF(E9="","",2-E9)</f>
        <v>1</v>
      </c>
      <c r="I5" s="17">
        <f>IF(D9="","",2-D9)</f>
        <v>1</v>
      </c>
      <c r="J5" s="16">
        <f>IF(E11="","",2-E11)</f>
        <v>1</v>
      </c>
      <c r="K5" s="17">
        <f>IF(D11="","",2-D11)</f>
        <v>1</v>
      </c>
      <c r="L5" s="16">
        <f>IF(E13="","",2-E13)</f>
        <v>0</v>
      </c>
      <c r="M5" s="17">
        <f>IF(D13="","",2-D13)</f>
        <v>0</v>
      </c>
      <c r="N5" s="16">
        <f>IF(E15="","",2-E15)</f>
        <v>1</v>
      </c>
      <c r="O5" s="17">
        <f>IF(D15="","",2-D15)</f>
        <v>1</v>
      </c>
      <c r="P5" s="16">
        <f>IF(E17="","",2-E17)</f>
        <v>1</v>
      </c>
      <c r="Q5" s="17">
        <f>IF(D17="","",2-D17)</f>
        <v>1</v>
      </c>
      <c r="R5" s="16">
        <f>IF(E19="","",2-E19)</f>
        <v>1</v>
      </c>
      <c r="S5" s="17">
        <f>IF(D19="","",2-D19)</f>
        <v>1</v>
      </c>
      <c r="T5" s="16">
        <f>IF(E21="","",2-E21)</f>
        <v>1</v>
      </c>
      <c r="U5" s="17">
        <f>IF(D21="","",2-D21)</f>
        <v>0</v>
      </c>
      <c r="V5" s="16">
        <f>IF(E23="","",2-E23)</f>
        <v>1</v>
      </c>
      <c r="W5" s="17">
        <f>IF(D23="","",2-D23)</f>
        <v>2</v>
      </c>
      <c r="X5" s="22">
        <f>SUM(D6:W6)</f>
        <v>8</v>
      </c>
      <c r="Y5" s="24">
        <f>IF(COUNT(D6:W6)=0,0,X5*100/COUNT(D6:W6)/2)</f>
        <v>44.44444444444444</v>
      </c>
      <c r="Z5" s="24">
        <f>IF(AC5&lt;AC7,1,0)+IF(AC5&lt;AC9,1,0)+IF(AC5&lt;AC11,1,0)+IF(AC5&lt;AC13,1,0)+IF(AC5&lt;AC15,1,0)+IF(AC5&lt;AC17,1,0)+IF(AC5&lt;AC19,1,0)+IF(AC5&lt;AC21,1,0)+IF(AC5&lt;AC23,1,0)+1</f>
        <v>8</v>
      </c>
      <c r="AA5" s="26">
        <f>COUNTIF(D6:W6,2)-COUNTIF(D6:W6,0)</f>
        <v>-1</v>
      </c>
      <c r="AB5" s="22">
        <f>((N(F6)-N(D8))*X7+(N(H6)-N(D10))*X9+(N(J6)-N(D12))*X11+(N(L6)-N(D14))*X13+(N(N6)-N(D16))*X15+(N(P6)-N(D18))*X17+(N(R6)-N(D20))*X19+(N(T6)-N(D22))*X21+(N(V6)-N(D24))*X23)/2</f>
        <v>-10</v>
      </c>
      <c r="AC5" s="28" t="str">
        <f>RIGHT("0"&amp;X5,2)&amp;" "&amp;IF(COUNT(D6:W6)=0,"0000",RIGHT("000"&amp;(180+AB5),4))&amp;" "&amp;RIGHT("0"&amp;COUNTIF(D5:W5,2),2)</f>
        <v>08 0170 01</v>
      </c>
      <c r="AD5" s="20">
        <f>COUNT(D5:W5)</f>
        <v>18</v>
      </c>
    </row>
    <row r="6" spans="1:30" ht="12.75">
      <c r="A6" s="21"/>
      <c r="B6" s="9"/>
      <c r="C6" s="4"/>
      <c r="D6" s="14"/>
      <c r="E6" s="15"/>
      <c r="F6" s="30">
        <f>IF(COUNTIF(F5:G5,"")&gt;0,"",SIGN(SUM(F5:G5)-2)+1)</f>
        <v>1</v>
      </c>
      <c r="G6" s="31"/>
      <c r="H6" s="30">
        <f>IF(COUNTIF(H5:I5,"")&gt;0,"",SIGN(SUM(H5:I5)-2)+1)</f>
        <v>1</v>
      </c>
      <c r="I6" s="31"/>
      <c r="J6" s="30">
        <f>IF(COUNTIF(J5:K5,"")&gt;0,"",SIGN(SUM(J5:K5)-2)+1)</f>
        <v>1</v>
      </c>
      <c r="K6" s="31"/>
      <c r="L6" s="30">
        <f>IF(COUNTIF(L5:M5,"")&gt;0,"",SIGN(SUM(L5:M5)-2)+1)</f>
        <v>0</v>
      </c>
      <c r="M6" s="31"/>
      <c r="N6" s="30">
        <f>IF(COUNTIF(N5:O5,"")&gt;0,"",SIGN(SUM(N5:O5)-2)+1)</f>
        <v>1</v>
      </c>
      <c r="O6" s="31"/>
      <c r="P6" s="30">
        <f>IF(COUNTIF(P5:Q5,"")&gt;0,"",SIGN(SUM(P5:Q5)-2)+1)</f>
        <v>1</v>
      </c>
      <c r="Q6" s="31"/>
      <c r="R6" s="30">
        <f>IF(COUNTIF(R5:S5,"")&gt;0,"",SIGN(SUM(R5:S5)-2)+1)</f>
        <v>1</v>
      </c>
      <c r="S6" s="31"/>
      <c r="T6" s="30">
        <f>IF(COUNTIF(T5:U5,"")&gt;0,"",SIGN(SUM(T5:U5)-2)+1)</f>
        <v>0</v>
      </c>
      <c r="U6" s="31"/>
      <c r="V6" s="30">
        <f>IF(COUNTIF(V5:W5,"")&gt;0,"",SIGN(SUM(V5:W5)-2)+1)</f>
        <v>2</v>
      </c>
      <c r="W6" s="31"/>
      <c r="X6" s="23"/>
      <c r="Y6" s="25"/>
      <c r="Z6" s="25"/>
      <c r="AA6" s="27"/>
      <c r="AB6" s="23"/>
      <c r="AC6" s="29"/>
      <c r="AD6" s="21"/>
    </row>
    <row r="7" spans="1:30" ht="12.75">
      <c r="A7" s="20">
        <v>2</v>
      </c>
      <c r="B7" s="11" t="s">
        <v>17</v>
      </c>
      <c r="C7" s="10"/>
      <c r="D7" s="16">
        <v>1</v>
      </c>
      <c r="E7" s="17">
        <v>1</v>
      </c>
      <c r="F7" s="12"/>
      <c r="G7" s="13"/>
      <c r="H7" s="16">
        <f>IF(G9="","",2-G9)</f>
        <v>1</v>
      </c>
      <c r="I7" s="17">
        <f>IF(F9="","",2-F9)</f>
        <v>1</v>
      </c>
      <c r="J7" s="16">
        <f>IF(G11="","",2-G11)</f>
        <v>1</v>
      </c>
      <c r="K7" s="17">
        <f>IF(F11="","",2-F11)</f>
        <v>1</v>
      </c>
      <c r="L7" s="16">
        <f>IF(G13="","",2-G13)</f>
      </c>
      <c r="M7" s="17">
        <f>IF(F13="","",2-F13)</f>
      </c>
      <c r="N7" s="16">
        <f>IF(G15="","",2-G15)</f>
        <v>1</v>
      </c>
      <c r="O7" s="17">
        <f>IF(F15="","",2-F15)</f>
        <v>1</v>
      </c>
      <c r="P7" s="16">
        <f>IF(G17="","",2-G17)</f>
        <v>0</v>
      </c>
      <c r="Q7" s="17">
        <f>IF(F17="","",2-F17)</f>
        <v>1</v>
      </c>
      <c r="R7" s="16">
        <f>IF(G19="","",2-G19)</f>
        <v>1</v>
      </c>
      <c r="S7" s="17">
        <f>IF(F19="","",2-F19)</f>
        <v>1</v>
      </c>
      <c r="T7" s="16">
        <f>IF(G21="","",2-G21)</f>
        <v>1</v>
      </c>
      <c r="U7" s="17">
        <f>IF(F21="","",2-F21)</f>
        <v>1</v>
      </c>
      <c r="V7" s="16">
        <f>IF(G23="","",2-G23)</f>
        <v>1</v>
      </c>
      <c r="W7" s="17">
        <f>IF(F23="","",2-F23)</f>
        <v>1</v>
      </c>
      <c r="X7" s="22">
        <f>SUM(D8:W8)</f>
        <v>7</v>
      </c>
      <c r="Y7" s="24">
        <f>IF(COUNT(D8:W8)=0,0,X7*100/COUNT(D8:W8)/2)</f>
        <v>43.75</v>
      </c>
      <c r="Z7" s="24">
        <f>IF(AC7&lt;AC5,1,0)+IF(AC7&lt;AC9,1,0)+IF(AC7&lt;AC11,1,0)+IF(AC7&lt;AC13,1,0)+IF(AC7&lt;AC15,1,0)+IF(AC7&lt;AC17,1,0)+IF(AC7&lt;AC19,1,0)+IF(AC7&lt;AC21,1,0)+IF(AC7&lt;AC23,1,0)+1</f>
        <v>10</v>
      </c>
      <c r="AA7" s="26">
        <f>COUNTIF(D8:W8,2)-COUNTIF(D8:W8,0)</f>
        <v>-1</v>
      </c>
      <c r="AB7" s="22">
        <f>((N(D8)-N(F6))*X5+(N(H8)-N(F10))*X9+(N(J8)-N(F12))*X11+(N(L8)-N(F14))*X13+(N(N8)-N(F16))*X15+(N(P8)-N(F18))*X17+(N(R8)-N(F20))*X19+(N(T8)-N(F22))*X21+(N(V8)-N(F24))*X23)/2</f>
        <v>-10</v>
      </c>
      <c r="AC7" s="28" t="str">
        <f>RIGHT("0"&amp;X7,2)&amp;" "&amp;IF(COUNT(D8:W8)=0,"0000",RIGHT("000"&amp;(180+AB7),4))&amp;" "&amp;RIGHT("0"&amp;COUNTIF(D7:W7,2),2)</f>
        <v>07 0170 00</v>
      </c>
      <c r="AD7" s="20">
        <f>COUNT(D7:W7)</f>
        <v>16</v>
      </c>
    </row>
    <row r="8" spans="1:30" ht="12.75">
      <c r="A8" s="21"/>
      <c r="B8" s="9"/>
      <c r="C8" s="4"/>
      <c r="D8" s="30">
        <f>IF(COUNTIF(D7:E7,"")&gt;0,"",SIGN(SUM(D7:E7)-2)+1)</f>
        <v>1</v>
      </c>
      <c r="E8" s="31"/>
      <c r="F8" s="14"/>
      <c r="G8" s="15"/>
      <c r="H8" s="30">
        <f>IF(COUNTIF(H7:I7,"")&gt;0,"",SIGN(SUM(H7:I7)-2)+1)</f>
        <v>1</v>
      </c>
      <c r="I8" s="31"/>
      <c r="J8" s="30">
        <f>IF(COUNTIF(J7:K7,"")&gt;0,"",SIGN(SUM(J7:K7)-2)+1)</f>
        <v>1</v>
      </c>
      <c r="K8" s="31"/>
      <c r="L8" s="30">
        <f>IF(COUNTIF(L7:M7,"")&gt;0,"",SIGN(SUM(L7:M7)-2)+1)</f>
      </c>
      <c r="M8" s="31"/>
      <c r="N8" s="30">
        <f>IF(COUNTIF(N7:O7,"")&gt;0,"",SIGN(SUM(N7:O7)-2)+1)</f>
        <v>1</v>
      </c>
      <c r="O8" s="31"/>
      <c r="P8" s="30">
        <f>IF(COUNTIF(P7:Q7,"")&gt;0,"",SIGN(SUM(P7:Q7)-2)+1)</f>
        <v>0</v>
      </c>
      <c r="Q8" s="31"/>
      <c r="R8" s="30">
        <f>IF(COUNTIF(R7:S7,"")&gt;0,"",SIGN(SUM(R7:S7)-2)+1)</f>
        <v>1</v>
      </c>
      <c r="S8" s="31"/>
      <c r="T8" s="30">
        <f>IF(COUNTIF(T7:U7,"")&gt;0,"",SIGN(SUM(T7:U7)-2)+1)</f>
        <v>1</v>
      </c>
      <c r="U8" s="31"/>
      <c r="V8" s="30">
        <f>IF(COUNTIF(V7:W7,"")&gt;0,"",SIGN(SUM(V7:W7)-2)+1)</f>
        <v>1</v>
      </c>
      <c r="W8" s="31"/>
      <c r="X8" s="23"/>
      <c r="Y8" s="25"/>
      <c r="Z8" s="25"/>
      <c r="AA8" s="27"/>
      <c r="AB8" s="23"/>
      <c r="AC8" s="29"/>
      <c r="AD8" s="21"/>
    </row>
    <row r="9" spans="1:30" ht="12.75">
      <c r="A9" s="20">
        <v>3</v>
      </c>
      <c r="B9" s="11" t="s">
        <v>18</v>
      </c>
      <c r="C9" s="10"/>
      <c r="D9" s="16">
        <v>1</v>
      </c>
      <c r="E9" s="17">
        <v>1</v>
      </c>
      <c r="F9" s="16">
        <v>1</v>
      </c>
      <c r="G9" s="17">
        <v>1</v>
      </c>
      <c r="H9" s="12"/>
      <c r="I9" s="13"/>
      <c r="J9" s="16">
        <f>IF(I11="","",2-I11)</f>
        <v>1</v>
      </c>
      <c r="K9" s="17">
        <f>IF(H11="","",2-H11)</f>
        <v>1</v>
      </c>
      <c r="L9" s="16">
        <f>IF(I13="","",2-I13)</f>
        <v>1</v>
      </c>
      <c r="M9" s="17">
        <f>IF(H13="","",2-H13)</f>
        <v>1</v>
      </c>
      <c r="N9" s="16">
        <f>IF(I15="","",2-I15)</f>
        <v>1</v>
      </c>
      <c r="O9" s="17">
        <f>IF(H15="","",2-H15)</f>
        <v>1</v>
      </c>
      <c r="P9" s="16">
        <f>IF(I17="","",2-I17)</f>
        <v>1</v>
      </c>
      <c r="Q9" s="17">
        <f>IF(H17="","",2-H17)</f>
        <v>1</v>
      </c>
      <c r="R9" s="16">
        <f>IF(I19="","",2-I19)</f>
        <v>1</v>
      </c>
      <c r="S9" s="17">
        <f>IF(H19="","",2-H19)</f>
        <v>2</v>
      </c>
      <c r="T9" s="16">
        <f>IF(I21="","",2-I21)</f>
        <v>1</v>
      </c>
      <c r="U9" s="17">
        <f>IF(H21="","",2-H21)</f>
        <v>1</v>
      </c>
      <c r="V9" s="16">
        <f>IF(I23="","",2-I23)</f>
        <v>1</v>
      </c>
      <c r="W9" s="17">
        <f>IF(H23="","",2-H23)</f>
        <v>1</v>
      </c>
      <c r="X9" s="22">
        <f>SUM(D10:W10)</f>
        <v>10</v>
      </c>
      <c r="Y9" s="24">
        <f>IF(COUNT(D10:W10)=0,0,X9*100/COUNT(D10:W10)/2)</f>
        <v>55.55555555555556</v>
      </c>
      <c r="Z9" s="24">
        <f>IF(AC9&lt;AC5,1,0)+IF(AC9&lt;AC7,1,0)+IF(AC9&lt;AC11,1,0)+IF(AC9&lt;AC13,1,0)+IF(AC9&lt;AC15,1,0)+IF(AC9&lt;AC17,1,0)+IF(AC9&lt;AC19,1,0)+IF(AC9&lt;AC21,1,0)+IF(AC9&lt;AC23,1,0)+1</f>
        <v>2</v>
      </c>
      <c r="AA9" s="26">
        <f>COUNTIF(D10:W10,2)-COUNTIF(D10:W10,0)</f>
        <v>1</v>
      </c>
      <c r="AB9" s="22">
        <f>((N(D10)-N(H6))*X5+(N(F10)-N(H8))*X7+(N(J10)-N(H12))*X11+(N(L10)-N(H14))*X13+(N(N10)-N(H16))*X15+(N(P10)-N(H18))*X17+(N(R10)-N(H20))*X19+(N(T10)-N(H22))*X21+(N(V10)-N(H24))*X23)/2</f>
        <v>8</v>
      </c>
      <c r="AC9" s="28" t="str">
        <f>RIGHT("0"&amp;X9,2)&amp;" "&amp;IF(COUNT(D10:W10)=0,"0000",RIGHT("000"&amp;(180+AB9),4))&amp;" "&amp;RIGHT("0"&amp;COUNTIF(D9:W9,2),2)</f>
        <v>10 0188 01</v>
      </c>
      <c r="AD9" s="20">
        <f>COUNT(D9:W9)</f>
        <v>18</v>
      </c>
    </row>
    <row r="10" spans="1:30" ht="12.75">
      <c r="A10" s="21"/>
      <c r="B10" s="9"/>
      <c r="C10" s="4"/>
      <c r="D10" s="30">
        <f>IF(COUNTIF(D9:E9,"")&gt;0,"",SIGN(SUM(D9:E9)-2)+1)</f>
        <v>1</v>
      </c>
      <c r="E10" s="31"/>
      <c r="F10" s="30">
        <f>IF(COUNTIF(F9:G9,"")&gt;0,"",SIGN(SUM(F9:G9)-2)+1)</f>
        <v>1</v>
      </c>
      <c r="G10" s="31"/>
      <c r="H10" s="14"/>
      <c r="I10" s="15"/>
      <c r="J10" s="30">
        <f>IF(COUNTIF(J9:K9,"")&gt;0,"",SIGN(SUM(J9:K9)-2)+1)</f>
        <v>1</v>
      </c>
      <c r="K10" s="31"/>
      <c r="L10" s="30">
        <f>IF(COUNTIF(L9:M9,"")&gt;0,"",SIGN(SUM(L9:M9)-2)+1)</f>
        <v>1</v>
      </c>
      <c r="M10" s="31"/>
      <c r="N10" s="30">
        <f>IF(COUNTIF(N9:O9,"")&gt;0,"",SIGN(SUM(N9:O9)-2)+1)</f>
        <v>1</v>
      </c>
      <c r="O10" s="31"/>
      <c r="P10" s="30">
        <f>IF(COUNTIF(P9:Q9,"")&gt;0,"",SIGN(SUM(P9:Q9)-2)+1)</f>
        <v>1</v>
      </c>
      <c r="Q10" s="31"/>
      <c r="R10" s="30">
        <f>IF(COUNTIF(R9:S9,"")&gt;0,"",SIGN(SUM(R9:S9)-2)+1)</f>
        <v>2</v>
      </c>
      <c r="S10" s="31"/>
      <c r="T10" s="30">
        <f>IF(COUNTIF(T9:U9,"")&gt;0,"",SIGN(SUM(T9:U9)-2)+1)</f>
        <v>1</v>
      </c>
      <c r="U10" s="31"/>
      <c r="V10" s="30">
        <f>IF(COUNTIF(V9:W9,"")&gt;0,"",SIGN(SUM(V9:W9)-2)+1)</f>
        <v>1</v>
      </c>
      <c r="W10" s="31"/>
      <c r="X10" s="23"/>
      <c r="Y10" s="25"/>
      <c r="Z10" s="25"/>
      <c r="AA10" s="27"/>
      <c r="AB10" s="23"/>
      <c r="AC10" s="29"/>
      <c r="AD10" s="21"/>
    </row>
    <row r="11" spans="1:30" ht="12.75">
      <c r="A11" s="20">
        <v>4</v>
      </c>
      <c r="B11" s="11" t="s">
        <v>19</v>
      </c>
      <c r="C11" s="10"/>
      <c r="D11" s="16">
        <v>1</v>
      </c>
      <c r="E11" s="17">
        <v>1</v>
      </c>
      <c r="F11" s="16">
        <v>1</v>
      </c>
      <c r="G11" s="17">
        <v>1</v>
      </c>
      <c r="H11" s="16">
        <v>1</v>
      </c>
      <c r="I11" s="17">
        <v>1</v>
      </c>
      <c r="J11" s="12"/>
      <c r="K11" s="13"/>
      <c r="L11" s="16">
        <f>IF(K13="","",2-K13)</f>
        <v>1</v>
      </c>
      <c r="M11" s="17">
        <f>IF(J13="","",2-J13)</f>
        <v>1</v>
      </c>
      <c r="N11" s="16">
        <f>IF(K15="","",2-K15)</f>
        <v>1</v>
      </c>
      <c r="O11" s="17">
        <f>IF(J15="","",2-J15)</f>
        <v>1</v>
      </c>
      <c r="P11" s="16">
        <f>IF(K17="","",2-K17)</f>
        <v>1</v>
      </c>
      <c r="Q11" s="17">
        <f>IF(J17="","",2-J17)</f>
        <v>1</v>
      </c>
      <c r="R11" s="16">
        <f>IF(K19="","",2-K19)</f>
        <v>1</v>
      </c>
      <c r="S11" s="17">
        <f>IF(J19="","",2-J19)</f>
        <v>1</v>
      </c>
      <c r="T11" s="16">
        <f>IF(K21="","",2-K21)</f>
        <v>1</v>
      </c>
      <c r="U11" s="17">
        <f>IF(J21="","",2-J21)</f>
        <v>1</v>
      </c>
      <c r="V11" s="16">
        <f>IF(K23="","",2-K23)</f>
        <v>1</v>
      </c>
      <c r="W11" s="17">
        <f>IF(J23="","",2-J23)</f>
        <v>1</v>
      </c>
      <c r="X11" s="22">
        <f>SUM(D12:W12)</f>
        <v>9</v>
      </c>
      <c r="Y11" s="24">
        <f>IF(COUNT(D12:W12)=0,0,X11*100/COUNT(D12:W12)/2)</f>
        <v>50</v>
      </c>
      <c r="Z11" s="24">
        <f>IF(AC11&lt;AC5,1,0)+IF(AC11&lt;AC7,1,0)+IF(AC11&lt;AC9,1,0)+IF(AC11&lt;AC13,1,0)+IF(AC11&lt;AC15,1,0)+IF(AC11&lt;AC17,1,0)+IF(AC11&lt;AC19,1,0)+IF(AC11&lt;AC21,1,0)+IF(AC11&lt;AC23,1,0)+1</f>
        <v>5</v>
      </c>
      <c r="AA11" s="26">
        <f>COUNTIF(D12:W12,2)-COUNTIF(D12:W12,0)</f>
        <v>0</v>
      </c>
      <c r="AB11" s="22">
        <f>((N(D12)-N(J6))*X5+(N(F12)-N(J8))*X7+(N(H12)-N(J10))*X9+(N(L12)-N(J14))*X13+(N(N12)-N(J16))*X15+(N(P12)-N(J18))*X17+(N(R12)-N(J20))*X19+(N(T12)-N(J22))*X21+(N(V12)-N(J24))*X23)/2</f>
        <v>0</v>
      </c>
      <c r="AC11" s="28" t="str">
        <f>RIGHT("0"&amp;X11,2)&amp;" "&amp;IF(COUNT(D12:W12)=0,"0000",RIGHT("000"&amp;(180+AB11),4))&amp;" "&amp;RIGHT("0"&amp;COUNTIF(D11:W11,2),2)</f>
        <v>09 0180 00</v>
      </c>
      <c r="AD11" s="20">
        <f>COUNT(D11:W11)</f>
        <v>18</v>
      </c>
    </row>
    <row r="12" spans="1:30" ht="12.75">
      <c r="A12" s="21"/>
      <c r="B12" s="9"/>
      <c r="C12" s="4"/>
      <c r="D12" s="30">
        <f>IF(COUNTIF(D11:E11,"")&gt;0,"",SIGN(SUM(D11:E11)-2)+1)</f>
        <v>1</v>
      </c>
      <c r="E12" s="31"/>
      <c r="F12" s="30">
        <f>IF(COUNTIF(F11:G11,"")&gt;0,"",SIGN(SUM(F11:G11)-2)+1)</f>
        <v>1</v>
      </c>
      <c r="G12" s="31"/>
      <c r="H12" s="30">
        <f>IF(COUNTIF(H11:I11,"")&gt;0,"",SIGN(SUM(H11:I11)-2)+1)</f>
        <v>1</v>
      </c>
      <c r="I12" s="31"/>
      <c r="J12" s="14"/>
      <c r="K12" s="15"/>
      <c r="L12" s="30">
        <f>IF(COUNTIF(L11:M11,"")&gt;0,"",SIGN(SUM(L11:M11)-2)+1)</f>
        <v>1</v>
      </c>
      <c r="M12" s="31"/>
      <c r="N12" s="30">
        <f>IF(COUNTIF(N11:O11,"")&gt;0,"",SIGN(SUM(N11:O11)-2)+1)</f>
        <v>1</v>
      </c>
      <c r="O12" s="31"/>
      <c r="P12" s="30">
        <f>IF(COUNTIF(P11:Q11,"")&gt;0,"",SIGN(SUM(P11:Q11)-2)+1)</f>
        <v>1</v>
      </c>
      <c r="Q12" s="31"/>
      <c r="R12" s="30">
        <f>IF(COUNTIF(R11:S11,"")&gt;0,"",SIGN(SUM(R11:S11)-2)+1)</f>
        <v>1</v>
      </c>
      <c r="S12" s="31"/>
      <c r="T12" s="30">
        <f>IF(COUNTIF(T11:U11,"")&gt;0,"",SIGN(SUM(T11:U11)-2)+1)</f>
        <v>1</v>
      </c>
      <c r="U12" s="31"/>
      <c r="V12" s="30">
        <f>IF(COUNTIF(V11:W11,"")&gt;0,"",SIGN(SUM(V11:W11)-2)+1)</f>
        <v>1</v>
      </c>
      <c r="W12" s="31"/>
      <c r="X12" s="23"/>
      <c r="Y12" s="25"/>
      <c r="Z12" s="25"/>
      <c r="AA12" s="27"/>
      <c r="AB12" s="23"/>
      <c r="AC12" s="29"/>
      <c r="AD12" s="21"/>
    </row>
    <row r="13" spans="1:30" ht="12.75">
      <c r="A13" s="20">
        <v>5</v>
      </c>
      <c r="B13" s="11" t="s">
        <v>20</v>
      </c>
      <c r="C13" s="10"/>
      <c r="D13" s="16">
        <v>2</v>
      </c>
      <c r="E13" s="17">
        <v>2</v>
      </c>
      <c r="F13" s="16"/>
      <c r="G13" s="17"/>
      <c r="H13" s="16">
        <v>1</v>
      </c>
      <c r="I13" s="17">
        <v>1</v>
      </c>
      <c r="J13" s="16">
        <v>1</v>
      </c>
      <c r="K13" s="17">
        <v>1</v>
      </c>
      <c r="L13" s="12"/>
      <c r="M13" s="13"/>
      <c r="N13" s="16">
        <f>IF(M15="","",2-M15)</f>
        <v>1</v>
      </c>
      <c r="O13" s="17">
        <f>IF(L15="","",2-L15)</f>
        <v>1</v>
      </c>
      <c r="P13" s="16">
        <f>IF(M17="","",2-M17)</f>
        <v>1</v>
      </c>
      <c r="Q13" s="17">
        <f>IF(L17="","",2-L17)</f>
        <v>1</v>
      </c>
      <c r="R13" s="16">
        <f>IF(M19="","",2-M19)</f>
        <v>1</v>
      </c>
      <c r="S13" s="17">
        <f>IF(L19="","",2-L19)</f>
        <v>1</v>
      </c>
      <c r="T13" s="16">
        <f>IF(M21="","",2-M21)</f>
        <v>1</v>
      </c>
      <c r="U13" s="17">
        <f>IF(L21="","",2-L21)</f>
        <v>1</v>
      </c>
      <c r="V13" s="16">
        <f>IF(M23="","",2-M23)</f>
        <v>1</v>
      </c>
      <c r="W13" s="17">
        <f>IF(L23="","",2-L23)</f>
        <v>1</v>
      </c>
      <c r="X13" s="22">
        <f>SUM(D14:W14)</f>
        <v>9</v>
      </c>
      <c r="Y13" s="24">
        <f>IF(COUNT(D14:W14)=0,0,X13*100/COUNT(D14:W14)/2)</f>
        <v>56.25</v>
      </c>
      <c r="Z13" s="24">
        <f>IF(AC13&lt;AC5,1,0)+IF(AC13&lt;AC7,1,0)+IF(AC13&lt;AC9,1,0)+IF(AC13&lt;AC11,1,0)+IF(AC13&lt;AC15,1,0)+IF(AC13&lt;AC17,1,0)+IF(AC13&lt;AC19,1,0)+IF(AC13&lt;AC21,1,0)+IF(AC13&lt;AC23,1,0)+1</f>
        <v>4</v>
      </c>
      <c r="AA13" s="26">
        <f>COUNTIF(D14:W14,2)-COUNTIF(D14:W14,0)</f>
        <v>1</v>
      </c>
      <c r="AB13" s="22">
        <f>((N(D14)-N(L6))*X5+(N(F14)-N(L8))*X7+(N(H14)-N(L10))*X9+(N(J14)-N(L12))*X11+(N(N14)-N(L16))*X15+(N(P14)-N(L18))*X17+(N(R14)-N(L20))*X19+(N(T14)-N(L22))*X21+(N(V14)-N(L24))*X23)/2</f>
        <v>8</v>
      </c>
      <c r="AC13" s="28" t="str">
        <f>RIGHT("0"&amp;X13,2)&amp;" "&amp;IF(COUNT(D14:W14)=0,"0000",RIGHT("000"&amp;(180+AB13),4))&amp;" "&amp;RIGHT("0"&amp;COUNTIF(D13:W13,2),2)</f>
        <v>09 0188 02</v>
      </c>
      <c r="AD13" s="20">
        <f>COUNT(D13:W13)</f>
        <v>16</v>
      </c>
    </row>
    <row r="14" spans="1:30" ht="12.75">
      <c r="A14" s="21"/>
      <c r="B14" s="9"/>
      <c r="C14" s="4"/>
      <c r="D14" s="30">
        <f>IF(COUNTIF(D13:E13,"")&gt;0,"",SIGN(SUM(D13:E13)-2)+1)</f>
        <v>2</v>
      </c>
      <c r="E14" s="31"/>
      <c r="F14" s="30">
        <f>IF(COUNTIF(F13:G13,"")&gt;0,"",SIGN(SUM(F13:G13)-2)+1)</f>
      </c>
      <c r="G14" s="31"/>
      <c r="H14" s="30">
        <f>IF(COUNTIF(H13:I13,"")&gt;0,"",SIGN(SUM(H13:I13)-2)+1)</f>
        <v>1</v>
      </c>
      <c r="I14" s="31"/>
      <c r="J14" s="30">
        <f>IF(COUNTIF(J13:K13,"")&gt;0,"",SIGN(SUM(J13:K13)-2)+1)</f>
        <v>1</v>
      </c>
      <c r="K14" s="31"/>
      <c r="L14" s="14"/>
      <c r="M14" s="15"/>
      <c r="N14" s="30">
        <f>IF(COUNTIF(N13:O13,"")&gt;0,"",SIGN(SUM(N13:O13)-2)+1)</f>
        <v>1</v>
      </c>
      <c r="O14" s="31"/>
      <c r="P14" s="30">
        <f>IF(COUNTIF(P13:Q13,"")&gt;0,"",SIGN(SUM(P13:Q13)-2)+1)</f>
        <v>1</v>
      </c>
      <c r="Q14" s="31"/>
      <c r="R14" s="30">
        <f>IF(COUNTIF(R13:S13,"")&gt;0,"",SIGN(SUM(R13:S13)-2)+1)</f>
        <v>1</v>
      </c>
      <c r="S14" s="31"/>
      <c r="T14" s="30">
        <f>IF(COUNTIF(T13:U13,"")&gt;0,"",SIGN(SUM(T13:U13)-2)+1)</f>
        <v>1</v>
      </c>
      <c r="U14" s="31"/>
      <c r="V14" s="30">
        <f>IF(COUNTIF(V13:W13,"")&gt;0,"",SIGN(SUM(V13:W13)-2)+1)</f>
        <v>1</v>
      </c>
      <c r="W14" s="31"/>
      <c r="X14" s="23"/>
      <c r="Y14" s="25"/>
      <c r="Z14" s="25"/>
      <c r="AA14" s="27"/>
      <c r="AB14" s="23"/>
      <c r="AC14" s="29"/>
      <c r="AD14" s="21"/>
    </row>
    <row r="15" spans="1:30" ht="12.75">
      <c r="A15" s="20">
        <v>6</v>
      </c>
      <c r="B15" s="11" t="s">
        <v>21</v>
      </c>
      <c r="C15" s="10"/>
      <c r="D15" s="16">
        <v>1</v>
      </c>
      <c r="E15" s="17">
        <v>1</v>
      </c>
      <c r="F15" s="16">
        <v>1</v>
      </c>
      <c r="G15" s="17">
        <v>1</v>
      </c>
      <c r="H15" s="16">
        <v>1</v>
      </c>
      <c r="I15" s="17">
        <v>1</v>
      </c>
      <c r="J15" s="16">
        <v>1</v>
      </c>
      <c r="K15" s="17">
        <v>1</v>
      </c>
      <c r="L15" s="16">
        <v>1</v>
      </c>
      <c r="M15" s="17">
        <v>1</v>
      </c>
      <c r="N15" s="12"/>
      <c r="O15" s="13"/>
      <c r="P15" s="16">
        <f>IF(O17="","",2-O17)</f>
        <v>1</v>
      </c>
      <c r="Q15" s="17">
        <f>IF(N17="","",2-N17)</f>
        <v>1</v>
      </c>
      <c r="R15" s="16">
        <f>IF(O19="","",2-O19)</f>
        <v>1</v>
      </c>
      <c r="S15" s="17">
        <f>IF(N19="","",2-N19)</f>
        <v>1</v>
      </c>
      <c r="T15" s="16">
        <f>IF(O21="","",2-O21)</f>
        <v>1</v>
      </c>
      <c r="U15" s="17">
        <f>IF(N21="","",2-N21)</f>
        <v>2</v>
      </c>
      <c r="V15" s="16">
        <f>IF(O23="","",2-O23)</f>
        <v>1</v>
      </c>
      <c r="W15" s="17">
        <f>IF(N23="","",2-N23)</f>
        <v>1</v>
      </c>
      <c r="X15" s="22">
        <f>SUM(D16:W16)</f>
        <v>10</v>
      </c>
      <c r="Y15" s="24">
        <f>IF(COUNT(D16:W16)=0,0,X15*100/COUNT(D16:W16)/2)</f>
        <v>55.55555555555556</v>
      </c>
      <c r="Z15" s="24">
        <f>IF(AC15&lt;AC5,1,0)+IF(AC15&lt;AC7,1,0)+IF(AC15&lt;AC9,1,0)+IF(AC15&lt;AC11,1,0)+IF(AC15&lt;AC13,1,0)+IF(AC15&lt;AC17,1,0)+IF(AC15&lt;AC19,1,0)+IF(AC15&lt;AC21,1,0)+IF(AC15&lt;AC23,1,0)+1</f>
        <v>1</v>
      </c>
      <c r="AA15" s="26">
        <f>COUNTIF(D16:W16,2)-COUNTIF(D16:W16,0)</f>
        <v>1</v>
      </c>
      <c r="AB15" s="22">
        <f>((N(D16)-N(N6))*X5+(N(F16)-N(N8))*X7+(N(H16)-N(N10))*X9+(N(J16)-N(N12))*X11+(N(L16)-N(N14))*X13+(N(P16)-N(N18))*X17+(N(R16)-N(N20))*X19+(N(T16)-N(N22))*X21+(N(V16)-N(N24))*X23)/2</f>
        <v>9</v>
      </c>
      <c r="AC15" s="28" t="str">
        <f>RIGHT("0"&amp;X15,2)&amp;" "&amp;IF(COUNT(D16:W16)=0,"0000",RIGHT("000"&amp;(180+AB15),4))&amp;" "&amp;RIGHT("0"&amp;COUNTIF(D15:W15,2),2)</f>
        <v>10 0189 01</v>
      </c>
      <c r="AD15" s="20">
        <f>COUNT(D15:W15)</f>
        <v>18</v>
      </c>
    </row>
    <row r="16" spans="1:30" ht="12.75">
      <c r="A16" s="21"/>
      <c r="B16" s="9"/>
      <c r="C16" s="4"/>
      <c r="D16" s="30">
        <f>IF(COUNTIF(D15:E15,"")&gt;0,"",SIGN(SUM(D15:E15)-2)+1)</f>
        <v>1</v>
      </c>
      <c r="E16" s="31"/>
      <c r="F16" s="30">
        <f>IF(COUNTIF(F15:G15,"")&gt;0,"",SIGN(SUM(F15:G15)-2)+1)</f>
        <v>1</v>
      </c>
      <c r="G16" s="31"/>
      <c r="H16" s="30">
        <f>IF(COUNTIF(H15:I15,"")&gt;0,"",SIGN(SUM(H15:I15)-2)+1)</f>
        <v>1</v>
      </c>
      <c r="I16" s="31"/>
      <c r="J16" s="30">
        <f>IF(COUNTIF(J15:K15,"")&gt;0,"",SIGN(SUM(J15:K15)-2)+1)</f>
        <v>1</v>
      </c>
      <c r="K16" s="31"/>
      <c r="L16" s="30">
        <f>IF(COUNTIF(L15:M15,"")&gt;0,"",SIGN(SUM(L15:M15)-2)+1)</f>
        <v>1</v>
      </c>
      <c r="M16" s="31"/>
      <c r="N16" s="14"/>
      <c r="O16" s="15"/>
      <c r="P16" s="30">
        <f>IF(COUNTIF(P15:Q15,"")&gt;0,"",SIGN(SUM(P15:Q15)-2)+1)</f>
        <v>1</v>
      </c>
      <c r="Q16" s="31"/>
      <c r="R16" s="30">
        <f>IF(COUNTIF(R15:S15,"")&gt;0,"",SIGN(SUM(R15:S15)-2)+1)</f>
        <v>1</v>
      </c>
      <c r="S16" s="31"/>
      <c r="T16" s="30">
        <f>IF(COUNTIF(T15:U15,"")&gt;0,"",SIGN(SUM(T15:U15)-2)+1)</f>
        <v>2</v>
      </c>
      <c r="U16" s="31"/>
      <c r="V16" s="30">
        <f>IF(COUNTIF(V15:W15,"")&gt;0,"",SIGN(SUM(V15:W15)-2)+1)</f>
        <v>1</v>
      </c>
      <c r="W16" s="31"/>
      <c r="X16" s="23"/>
      <c r="Y16" s="25"/>
      <c r="Z16" s="25"/>
      <c r="AA16" s="27"/>
      <c r="AB16" s="23"/>
      <c r="AC16" s="29"/>
      <c r="AD16" s="21"/>
    </row>
    <row r="17" spans="1:30" ht="12.75">
      <c r="A17" s="20">
        <v>7</v>
      </c>
      <c r="B17" s="11" t="s">
        <v>22</v>
      </c>
      <c r="C17" s="10"/>
      <c r="D17" s="16">
        <v>1</v>
      </c>
      <c r="E17" s="17">
        <v>1</v>
      </c>
      <c r="F17" s="16">
        <v>1</v>
      </c>
      <c r="G17" s="17">
        <v>2</v>
      </c>
      <c r="H17" s="16">
        <v>1</v>
      </c>
      <c r="I17" s="17">
        <v>1</v>
      </c>
      <c r="J17" s="16">
        <v>1</v>
      </c>
      <c r="K17" s="17">
        <v>1</v>
      </c>
      <c r="L17" s="16">
        <v>1</v>
      </c>
      <c r="M17" s="17">
        <v>1</v>
      </c>
      <c r="N17" s="16">
        <v>1</v>
      </c>
      <c r="O17" s="17">
        <v>1</v>
      </c>
      <c r="P17" s="12"/>
      <c r="Q17" s="13"/>
      <c r="R17" s="16">
        <f>IF(Q19="","",2-Q19)</f>
        <v>1</v>
      </c>
      <c r="S17" s="17">
        <f>IF(P19="","",2-P19)</f>
        <v>1</v>
      </c>
      <c r="T17" s="16">
        <f>IF(Q21="","",2-Q21)</f>
        <v>1</v>
      </c>
      <c r="U17" s="17">
        <f>IF(P21="","",2-P21)</f>
        <v>1</v>
      </c>
      <c r="V17" s="16">
        <f>IF(Q23="","",2-Q23)</f>
        <v>1</v>
      </c>
      <c r="W17" s="17">
        <f>IF(P23="","",2-P23)</f>
        <v>1</v>
      </c>
      <c r="X17" s="22">
        <f>SUM(D18:W18)</f>
        <v>10</v>
      </c>
      <c r="Y17" s="24">
        <f>IF(COUNT(D18:W18)=0,0,X17*100/COUNT(D18:W18)/2)</f>
        <v>55.55555555555556</v>
      </c>
      <c r="Z17" s="24">
        <f>IF(AC17&lt;AC5,1,0)+IF(AC17&lt;AC7,1,0)+IF(AC17&lt;AC9,1,0)+IF(AC17&lt;AC11,1,0)+IF(AC17&lt;AC13,1,0)+IF(AC17&lt;AC15,1,0)+IF(AC17&lt;AC19,1,0)+IF(AC17&lt;AC21,1,0)+IF(AC17&lt;AC23,1,0)+1</f>
        <v>3</v>
      </c>
      <c r="AA17" s="26">
        <f>COUNTIF(D18:W18,2)-COUNTIF(D18:W18,0)</f>
        <v>1</v>
      </c>
      <c r="AB17" s="22">
        <f>((N(D18)-N(P6))*X5+(N(F18)-N(P8))*X7+(N(H18)-N(P10))*X9+(N(J18)-N(P12))*X11+(N(L18)-N(P14))*X13+(N(N18)-N(P16))*X15+(N(R18)-N(P20))*X19+(N(T18)-N(P22))*X21+(N(V18)-N(P24))*X23)/2</f>
        <v>7</v>
      </c>
      <c r="AC17" s="28" t="str">
        <f>RIGHT("0"&amp;X17,2)&amp;" "&amp;IF(COUNT(D18:W18)=0,"0000",RIGHT("000"&amp;(180+AB17),4))&amp;" "&amp;RIGHT("0"&amp;COUNTIF(D17:W17,2),2)</f>
        <v>10 0187 01</v>
      </c>
      <c r="AD17" s="20">
        <f>COUNT(D17:W17)</f>
        <v>18</v>
      </c>
    </row>
    <row r="18" spans="1:30" ht="12.75">
      <c r="A18" s="21"/>
      <c r="B18" s="9"/>
      <c r="C18" s="4"/>
      <c r="D18" s="30">
        <f>IF(COUNTIF(D17:E17,"")&gt;0,"",SIGN(SUM(D17:E17)-2)+1)</f>
        <v>1</v>
      </c>
      <c r="E18" s="31"/>
      <c r="F18" s="30">
        <f>IF(COUNTIF(F17:G17,"")&gt;0,"",SIGN(SUM(F17:G17)-2)+1)</f>
        <v>2</v>
      </c>
      <c r="G18" s="31"/>
      <c r="H18" s="30">
        <f>IF(COUNTIF(H17:I17,"")&gt;0,"",SIGN(SUM(H17:I17)-2)+1)</f>
        <v>1</v>
      </c>
      <c r="I18" s="31"/>
      <c r="J18" s="30">
        <f>IF(COUNTIF(J17:K17,"")&gt;0,"",SIGN(SUM(J17:K17)-2)+1)</f>
        <v>1</v>
      </c>
      <c r="K18" s="31"/>
      <c r="L18" s="30">
        <f>IF(COUNTIF(L17:M17,"")&gt;0,"",SIGN(SUM(L17:M17)-2)+1)</f>
        <v>1</v>
      </c>
      <c r="M18" s="31"/>
      <c r="N18" s="30">
        <f>IF(COUNTIF(N17:O17,"")&gt;0,"",SIGN(SUM(N17:O17)-2)+1)</f>
        <v>1</v>
      </c>
      <c r="O18" s="31"/>
      <c r="P18" s="14"/>
      <c r="Q18" s="15"/>
      <c r="R18" s="30">
        <f>IF(COUNTIF(R17:S17,"")&gt;0,"",SIGN(SUM(R17:S17)-2)+1)</f>
        <v>1</v>
      </c>
      <c r="S18" s="31"/>
      <c r="T18" s="30">
        <f>IF(COUNTIF(T17:U17,"")&gt;0,"",SIGN(SUM(T17:U17)-2)+1)</f>
        <v>1</v>
      </c>
      <c r="U18" s="31"/>
      <c r="V18" s="30">
        <f>IF(COUNTIF(V17:W17,"")&gt;0,"",SIGN(SUM(V17:W17)-2)+1)</f>
        <v>1</v>
      </c>
      <c r="W18" s="31"/>
      <c r="X18" s="23"/>
      <c r="Y18" s="25"/>
      <c r="Z18" s="25"/>
      <c r="AA18" s="27"/>
      <c r="AB18" s="23"/>
      <c r="AC18" s="29"/>
      <c r="AD18" s="21"/>
    </row>
    <row r="19" spans="1:30" ht="12.75">
      <c r="A19" s="20">
        <v>8</v>
      </c>
      <c r="B19" s="11" t="s">
        <v>23</v>
      </c>
      <c r="C19" s="10"/>
      <c r="D19" s="16">
        <v>1</v>
      </c>
      <c r="E19" s="17">
        <v>1</v>
      </c>
      <c r="F19" s="16">
        <v>1</v>
      </c>
      <c r="G19" s="17">
        <v>1</v>
      </c>
      <c r="H19" s="16">
        <v>0</v>
      </c>
      <c r="I19" s="17">
        <v>1</v>
      </c>
      <c r="J19" s="16">
        <v>1</v>
      </c>
      <c r="K19" s="17">
        <v>1</v>
      </c>
      <c r="L19" s="16">
        <v>1</v>
      </c>
      <c r="M19" s="17">
        <v>1</v>
      </c>
      <c r="N19" s="16">
        <v>1</v>
      </c>
      <c r="O19" s="17">
        <v>1</v>
      </c>
      <c r="P19" s="16">
        <v>1</v>
      </c>
      <c r="Q19" s="17">
        <v>1</v>
      </c>
      <c r="R19" s="12"/>
      <c r="S19" s="13"/>
      <c r="T19" s="16">
        <f>IF(S21="","",2-S21)</f>
        <v>1</v>
      </c>
      <c r="U19" s="17">
        <f>IF(R21="","",2-R21)</f>
        <v>1</v>
      </c>
      <c r="V19" s="16">
        <f>IF(S23="","",2-S23)</f>
        <v>1</v>
      </c>
      <c r="W19" s="17">
        <f>IF(R23="","",2-R23)</f>
        <v>1</v>
      </c>
      <c r="X19" s="22">
        <f>SUM(D20:W20)</f>
        <v>8</v>
      </c>
      <c r="Y19" s="24">
        <f>IF(COUNT(D20:W20)=0,0,X19*100/COUNT(D20:W20)/2)</f>
        <v>44.44444444444444</v>
      </c>
      <c r="Z19" s="24">
        <f>IF(AC19&lt;AC5,1,0)+IF(AC19&lt;AC7,1,0)+IF(AC19&lt;AC9,1,0)+IF(AC19&lt;AC11,1,0)+IF(AC19&lt;AC13,1,0)+IF(AC19&lt;AC15,1,0)+IF(AC19&lt;AC17,1,0)+IF(AC19&lt;AC21,1,0)+IF(AC19&lt;AC23,1,0)+1</f>
        <v>9</v>
      </c>
      <c r="AA19" s="26">
        <f>COUNTIF(D20:W20,2)-COUNTIF(D20:W20,0)</f>
        <v>-1</v>
      </c>
      <c r="AB19" s="22">
        <f>((N(D20)-N(R6))*X5+(N(F20)-N(R8))*X7+(N(H20)-N(R10))*X9+(N(J20)-N(R12))*X11+(N(L20)-N(R14))*X13+(N(N20)-N(R16))*X15+(N(P20)-N(R18))*X17+(N(T20)-N(R22))*X21+(N(V20)-N(R24))*X23)/2</f>
        <v>-10</v>
      </c>
      <c r="AC19" s="28" t="str">
        <f>RIGHT("0"&amp;X19,2)&amp;" "&amp;IF(COUNT(D20:W20)=0,"0000",RIGHT("000"&amp;(180+AB19),4))&amp;" "&amp;RIGHT("0"&amp;COUNTIF(D19:W19,2),2)</f>
        <v>08 0170 00</v>
      </c>
      <c r="AD19" s="20">
        <f>COUNT(D19:W19)</f>
        <v>18</v>
      </c>
    </row>
    <row r="20" spans="1:30" ht="12.75">
      <c r="A20" s="21"/>
      <c r="B20" s="9"/>
      <c r="C20" s="4"/>
      <c r="D20" s="30">
        <f>IF(COUNTIF(D19:E19,"")&gt;0,"",SIGN(SUM(D19:E19)-2)+1)</f>
        <v>1</v>
      </c>
      <c r="E20" s="31"/>
      <c r="F20" s="30">
        <f>IF(COUNTIF(F19:G19,"")&gt;0,"",SIGN(SUM(F19:G19)-2)+1)</f>
        <v>1</v>
      </c>
      <c r="G20" s="31"/>
      <c r="H20" s="30">
        <f>IF(COUNTIF(H19:I19,"")&gt;0,"",SIGN(SUM(H19:I19)-2)+1)</f>
        <v>0</v>
      </c>
      <c r="I20" s="31"/>
      <c r="J20" s="30">
        <f>IF(COUNTIF(J19:K19,"")&gt;0,"",SIGN(SUM(J19:K19)-2)+1)</f>
        <v>1</v>
      </c>
      <c r="K20" s="31"/>
      <c r="L20" s="30">
        <f>IF(COUNTIF(L19:M19,"")&gt;0,"",SIGN(SUM(L19:M19)-2)+1)</f>
        <v>1</v>
      </c>
      <c r="M20" s="31"/>
      <c r="N20" s="30">
        <f>IF(COUNTIF(N19:O19,"")&gt;0,"",SIGN(SUM(N19:O19)-2)+1)</f>
        <v>1</v>
      </c>
      <c r="O20" s="31"/>
      <c r="P20" s="30">
        <f>IF(COUNTIF(P19:Q19,"")&gt;0,"",SIGN(SUM(P19:Q19)-2)+1)</f>
        <v>1</v>
      </c>
      <c r="Q20" s="31"/>
      <c r="R20" s="14"/>
      <c r="S20" s="15"/>
      <c r="T20" s="30">
        <f>IF(COUNTIF(T19:U19,"")&gt;0,"",SIGN(SUM(T19:U19)-2)+1)</f>
        <v>1</v>
      </c>
      <c r="U20" s="31"/>
      <c r="V20" s="30">
        <f>IF(COUNTIF(V19:W19,"")&gt;0,"",SIGN(SUM(V19:W19)-2)+1)</f>
        <v>1</v>
      </c>
      <c r="W20" s="31"/>
      <c r="X20" s="23"/>
      <c r="Y20" s="25"/>
      <c r="Z20" s="25"/>
      <c r="AA20" s="27"/>
      <c r="AB20" s="23"/>
      <c r="AC20" s="29"/>
      <c r="AD20" s="21"/>
    </row>
    <row r="21" spans="1:30" ht="12.75">
      <c r="A21" s="20">
        <v>9</v>
      </c>
      <c r="B21" s="11" t="s">
        <v>24</v>
      </c>
      <c r="C21" s="10"/>
      <c r="D21" s="16">
        <v>2</v>
      </c>
      <c r="E21" s="17">
        <v>1</v>
      </c>
      <c r="F21" s="16">
        <v>1</v>
      </c>
      <c r="G21" s="17">
        <v>1</v>
      </c>
      <c r="H21" s="16">
        <v>1</v>
      </c>
      <c r="I21" s="17">
        <v>1</v>
      </c>
      <c r="J21" s="16">
        <v>1</v>
      </c>
      <c r="K21" s="17">
        <v>1</v>
      </c>
      <c r="L21" s="16">
        <v>1</v>
      </c>
      <c r="M21" s="17">
        <v>1</v>
      </c>
      <c r="N21" s="16">
        <v>0</v>
      </c>
      <c r="O21" s="17">
        <v>1</v>
      </c>
      <c r="P21" s="16">
        <v>1</v>
      </c>
      <c r="Q21" s="17">
        <v>1</v>
      </c>
      <c r="R21" s="16">
        <v>1</v>
      </c>
      <c r="S21" s="17">
        <v>1</v>
      </c>
      <c r="T21" s="12"/>
      <c r="U21" s="13"/>
      <c r="V21" s="16">
        <f>IF(U23="","",2-U23)</f>
        <v>1</v>
      </c>
      <c r="W21" s="17">
        <f>IF(T23="","",2-T23)</f>
        <v>1</v>
      </c>
      <c r="X21" s="22">
        <f>SUM(D22:W22)</f>
        <v>9</v>
      </c>
      <c r="Y21" s="24">
        <f>IF(COUNT(D22:W22)=0,0,X21*100/COUNT(D22:W22)/2)</f>
        <v>50</v>
      </c>
      <c r="Z21" s="24">
        <f>IF(AC21&lt;AC5,1,0)+IF(AC21&lt;AC7,1,0)+IF(AC21&lt;AC9,1,0)+IF(AC21&lt;AC11,1,0)+IF(AC21&lt;AC13,1,0)+IF(AC21&lt;AC15,1,0)+IF(AC21&lt;AC17,1,0)+IF(AC21&lt;AC19,1,0)+IF(AC21&lt;AC23,1,0)+1</f>
        <v>6</v>
      </c>
      <c r="AA21" s="26">
        <f>COUNTIF(D22:W22,2)-COUNTIF(D22:W22,0)</f>
        <v>0</v>
      </c>
      <c r="AB21" s="22">
        <f>((N(D22)-N(T6))*X5+(N(F22)-N(T8))*X7+(N(H22)-N(T10))*X9+(N(J22)-N(T12))*X11+(N(L22)-N(T14))*X13+(N(N22)-N(T16))*X15+(N(P22)-N(T18))*X17+(N(R22)-N(T20))*X19+(N(V22)-N(T24))*X23)/2</f>
        <v>-2</v>
      </c>
      <c r="AC21" s="28" t="str">
        <f>RIGHT("0"&amp;X21,2)&amp;" "&amp;IF(COUNT(D22:W22)=0,"0000",RIGHT("000"&amp;(180+AB21),4))&amp;" "&amp;RIGHT("0"&amp;COUNTIF(D21:W21,2),2)</f>
        <v>09 0178 01</v>
      </c>
      <c r="AD21" s="20">
        <f>COUNT(D21:W21)</f>
        <v>18</v>
      </c>
    </row>
    <row r="22" spans="1:30" ht="12.75">
      <c r="A22" s="21"/>
      <c r="B22" s="9"/>
      <c r="C22" s="4"/>
      <c r="D22" s="30">
        <f>IF(COUNTIF(D21:E21,"")&gt;0,"",SIGN(SUM(D21:E21)-2)+1)</f>
        <v>2</v>
      </c>
      <c r="E22" s="31"/>
      <c r="F22" s="30">
        <f>IF(COUNTIF(F21:G21,"")&gt;0,"",SIGN(SUM(F21:G21)-2)+1)</f>
        <v>1</v>
      </c>
      <c r="G22" s="31"/>
      <c r="H22" s="30">
        <f>IF(COUNTIF(H21:I21,"")&gt;0,"",SIGN(SUM(H21:I21)-2)+1)</f>
        <v>1</v>
      </c>
      <c r="I22" s="31"/>
      <c r="J22" s="30">
        <f>IF(COUNTIF(J21:K21,"")&gt;0,"",SIGN(SUM(J21:K21)-2)+1)</f>
        <v>1</v>
      </c>
      <c r="K22" s="31"/>
      <c r="L22" s="30">
        <f>IF(COUNTIF(L21:M21,"")&gt;0,"",SIGN(SUM(L21:M21)-2)+1)</f>
        <v>1</v>
      </c>
      <c r="M22" s="31"/>
      <c r="N22" s="30">
        <f>IF(COUNTIF(N21:O21,"")&gt;0,"",SIGN(SUM(N21:O21)-2)+1)</f>
        <v>0</v>
      </c>
      <c r="O22" s="31"/>
      <c r="P22" s="30">
        <f>IF(COUNTIF(P21:Q21,"")&gt;0,"",SIGN(SUM(P21:Q21)-2)+1)</f>
        <v>1</v>
      </c>
      <c r="Q22" s="31"/>
      <c r="R22" s="30">
        <f>IF(COUNTIF(R21:S21,"")&gt;0,"",SIGN(SUM(R21:S21)-2)+1)</f>
        <v>1</v>
      </c>
      <c r="S22" s="31"/>
      <c r="T22" s="14"/>
      <c r="U22" s="15"/>
      <c r="V22" s="30">
        <f>IF(COUNTIF(V21:W21,"")&gt;0,"",SIGN(SUM(V21:W21)-2)+1)</f>
        <v>1</v>
      </c>
      <c r="W22" s="31"/>
      <c r="X22" s="23"/>
      <c r="Y22" s="25"/>
      <c r="Z22" s="25"/>
      <c r="AA22" s="27"/>
      <c r="AB22" s="23"/>
      <c r="AC22" s="29"/>
      <c r="AD22" s="21"/>
    </row>
    <row r="23" spans="1:30" ht="12.75">
      <c r="A23" s="20">
        <v>10</v>
      </c>
      <c r="B23" s="11" t="s">
        <v>25</v>
      </c>
      <c r="C23" s="10"/>
      <c r="D23" s="16">
        <v>0</v>
      </c>
      <c r="E23" s="17">
        <v>1</v>
      </c>
      <c r="F23" s="16">
        <v>1</v>
      </c>
      <c r="G23" s="17">
        <v>1</v>
      </c>
      <c r="H23" s="16">
        <v>1</v>
      </c>
      <c r="I23" s="17">
        <v>1</v>
      </c>
      <c r="J23" s="16">
        <v>1</v>
      </c>
      <c r="K23" s="17">
        <v>1</v>
      </c>
      <c r="L23" s="16">
        <v>1</v>
      </c>
      <c r="M23" s="17">
        <v>1</v>
      </c>
      <c r="N23" s="16">
        <v>1</v>
      </c>
      <c r="O23" s="17">
        <v>1</v>
      </c>
      <c r="P23" s="16">
        <v>1</v>
      </c>
      <c r="Q23" s="17">
        <v>1</v>
      </c>
      <c r="R23" s="16">
        <v>1</v>
      </c>
      <c r="S23" s="17">
        <v>1</v>
      </c>
      <c r="T23" s="16">
        <v>1</v>
      </c>
      <c r="U23" s="17">
        <v>1</v>
      </c>
      <c r="V23" s="12"/>
      <c r="W23" s="13"/>
      <c r="X23" s="22">
        <f>SUM(D24:W24)</f>
        <v>8</v>
      </c>
      <c r="Y23" s="24">
        <f>IF(COUNT(D24:W24)=0,0,X23*100/COUNT(D24:W24)/2)</f>
        <v>44.44444444444444</v>
      </c>
      <c r="Z23" s="24">
        <f>IF(AC23&lt;AC5,1,0)+IF(AC23&lt;AC7,1,0)+IF(AC23&lt;AC9,1,0)+IF(AC23&lt;AC11,1,0)+IF(AC23&lt;AC13,1,0)+IF(AC23&lt;AC15,1,0)+IF(AC23&lt;AC17,1,0)+IF(AC23&lt;AC19,1,0)+IF(AC23&lt;AC21,1,0)+1</f>
        <v>7</v>
      </c>
      <c r="AA23" s="26">
        <f>COUNTIF(D24:W24,2)-COUNTIF(D24:W24,0)</f>
        <v>-1</v>
      </c>
      <c r="AB23" s="22">
        <f>((N(D24)-N(V6))*X5+(N(F24)-N(V8))*X7+(N(H24)-N(V10))*X9+(N(J24)-N(V12))*X11+(N(L24)-N(V14))*X13+(N(N24)-N(V16))*X15+(N(P24)-N(V18))*X17+(N(R24)-N(V20))*X19+(N(T24)-N(V22))*X21)/2</f>
        <v>-8</v>
      </c>
      <c r="AC23" s="28" t="str">
        <f>RIGHT("0"&amp;X23,2)&amp;" "&amp;IF(COUNT(D24:W24)=0,"0000",RIGHT("000"&amp;(180+AB23),4))&amp;" "&amp;RIGHT("0"&amp;COUNTIF(D23:W23,2),2)</f>
        <v>08 0172 00</v>
      </c>
      <c r="AD23" s="20">
        <f>COUNT(D23:W23)</f>
        <v>18</v>
      </c>
    </row>
    <row r="24" spans="1:30" ht="12.75">
      <c r="A24" s="21"/>
      <c r="B24" s="9"/>
      <c r="C24" s="4"/>
      <c r="D24" s="30">
        <f>IF(COUNTIF(D23:E23,"")&gt;0,"",SIGN(SUM(D23:E23)-2)+1)</f>
        <v>0</v>
      </c>
      <c r="E24" s="31"/>
      <c r="F24" s="30">
        <f>IF(COUNTIF(F23:G23,"")&gt;0,"",SIGN(SUM(F23:G23)-2)+1)</f>
        <v>1</v>
      </c>
      <c r="G24" s="31"/>
      <c r="H24" s="30">
        <f>IF(COUNTIF(H23:I23,"")&gt;0,"",SIGN(SUM(H23:I23)-2)+1)</f>
        <v>1</v>
      </c>
      <c r="I24" s="31"/>
      <c r="J24" s="30">
        <f>IF(COUNTIF(J23:K23,"")&gt;0,"",SIGN(SUM(J23:K23)-2)+1)</f>
        <v>1</v>
      </c>
      <c r="K24" s="31"/>
      <c r="L24" s="30">
        <f>IF(COUNTIF(L23:M23,"")&gt;0,"",SIGN(SUM(L23:M23)-2)+1)</f>
        <v>1</v>
      </c>
      <c r="M24" s="31"/>
      <c r="N24" s="30">
        <f>IF(COUNTIF(N23:O23,"")&gt;0,"",SIGN(SUM(N23:O23)-2)+1)</f>
        <v>1</v>
      </c>
      <c r="O24" s="31"/>
      <c r="P24" s="30">
        <f>IF(COUNTIF(P23:Q23,"")&gt;0,"",SIGN(SUM(P23:Q23)-2)+1)</f>
        <v>1</v>
      </c>
      <c r="Q24" s="31"/>
      <c r="R24" s="30">
        <f>IF(COUNTIF(R23:S23,"")&gt;0,"",SIGN(SUM(R23:S23)-2)+1)</f>
        <v>1</v>
      </c>
      <c r="S24" s="31"/>
      <c r="T24" s="30">
        <f>IF(COUNTIF(T23:U23,"")&gt;0,"",SIGN(SUM(T23:U23)-2)+1)</f>
        <v>1</v>
      </c>
      <c r="U24" s="31"/>
      <c r="V24" s="14"/>
      <c r="W24" s="15"/>
      <c r="X24" s="23"/>
      <c r="Y24" s="25"/>
      <c r="Z24" s="25"/>
      <c r="AA24" s="27"/>
      <c r="AB24" s="23"/>
      <c r="AC24" s="29"/>
      <c r="AD24" s="21"/>
    </row>
    <row r="25" spans="1:30" ht="12.75">
      <c r="A25" s="32" t="e">
        <f>"Рейтинг турнира = "&amp;ROUND(AVERAGE(C5:C24),0)</f>
        <v>#DIV/0!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D25" s="1">
        <f>SUM(AD5:AD24)/2</f>
        <v>88</v>
      </c>
    </row>
    <row r="26" spans="1:27" ht="12.75">
      <c r="A26" s="2" t="s">
        <v>11</v>
      </c>
      <c r="AA26" s="3" t="s">
        <v>12</v>
      </c>
    </row>
    <row r="28" ht="12.75">
      <c r="A28" s="2"/>
    </row>
    <row r="29" spans="1:27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sheetProtection/>
  <mergeCells count="189">
    <mergeCell ref="H4:I4"/>
    <mergeCell ref="J4:K4"/>
    <mergeCell ref="T4:U4"/>
    <mergeCell ref="V4:W4"/>
    <mergeCell ref="A1:AA1"/>
    <mergeCell ref="A2:AA2"/>
    <mergeCell ref="L4:M4"/>
    <mergeCell ref="N4:O4"/>
    <mergeCell ref="P4:Q4"/>
    <mergeCell ref="R4:S4"/>
    <mergeCell ref="D4:E4"/>
    <mergeCell ref="F4:G4"/>
    <mergeCell ref="A29:AA29"/>
    <mergeCell ref="A5:A6"/>
    <mergeCell ref="D8:E8"/>
    <mergeCell ref="F6:G6"/>
    <mergeCell ref="D10:E10"/>
    <mergeCell ref="H6:I6"/>
    <mergeCell ref="D12:E12"/>
    <mergeCell ref="J6:K6"/>
    <mergeCell ref="D14:E14"/>
    <mergeCell ref="J22:K22"/>
    <mergeCell ref="L6:M6"/>
    <mergeCell ref="D16:E16"/>
    <mergeCell ref="N6:O6"/>
    <mergeCell ref="D18:E18"/>
    <mergeCell ref="A25:AA25"/>
    <mergeCell ref="F22:G22"/>
    <mergeCell ref="P6:Q6"/>
    <mergeCell ref="D20:E20"/>
    <mergeCell ref="R6:S6"/>
    <mergeCell ref="D22:E22"/>
    <mergeCell ref="N12:O12"/>
    <mergeCell ref="J18:K18"/>
    <mergeCell ref="P12:Q12"/>
    <mergeCell ref="J20:K20"/>
    <mergeCell ref="R12:S12"/>
    <mergeCell ref="AB5:AB6"/>
    <mergeCell ref="T6:U6"/>
    <mergeCell ref="D24:E24"/>
    <mergeCell ref="V6:W6"/>
    <mergeCell ref="X5:X6"/>
    <mergeCell ref="F12:G12"/>
    <mergeCell ref="F14:G14"/>
    <mergeCell ref="F16:G16"/>
    <mergeCell ref="F18:G18"/>
    <mergeCell ref="F20:G20"/>
    <mergeCell ref="N8:O8"/>
    <mergeCell ref="P8:Q8"/>
    <mergeCell ref="R8:S8"/>
    <mergeCell ref="Y5:Y6"/>
    <mergeCell ref="Z5:Z6"/>
    <mergeCell ref="AA5:AA6"/>
    <mergeCell ref="H20:I20"/>
    <mergeCell ref="H22:I22"/>
    <mergeCell ref="H24:I24"/>
    <mergeCell ref="AC5:AC6"/>
    <mergeCell ref="AD5:AD6"/>
    <mergeCell ref="A7:A8"/>
    <mergeCell ref="F10:G10"/>
    <mergeCell ref="H8:I8"/>
    <mergeCell ref="J8:K8"/>
    <mergeCell ref="L8:M8"/>
    <mergeCell ref="Y7:Y8"/>
    <mergeCell ref="Z7:Z8"/>
    <mergeCell ref="AA7:AA8"/>
    <mergeCell ref="AB7:AB8"/>
    <mergeCell ref="T8:U8"/>
    <mergeCell ref="F24:G24"/>
    <mergeCell ref="V8:W8"/>
    <mergeCell ref="X7:X8"/>
    <mergeCell ref="H14:I14"/>
    <mergeCell ref="H16:I16"/>
    <mergeCell ref="AC7:AC8"/>
    <mergeCell ref="AD7:AD8"/>
    <mergeCell ref="A9:A10"/>
    <mergeCell ref="H12:I12"/>
    <mergeCell ref="J10:K10"/>
    <mergeCell ref="L10:M10"/>
    <mergeCell ref="N10:O10"/>
    <mergeCell ref="P10:Q10"/>
    <mergeCell ref="R10:S10"/>
    <mergeCell ref="T10:U10"/>
    <mergeCell ref="AC9:AC10"/>
    <mergeCell ref="AD9:AD10"/>
    <mergeCell ref="V10:W10"/>
    <mergeCell ref="X9:X10"/>
    <mergeCell ref="Y9:Y10"/>
    <mergeCell ref="Z9:Z10"/>
    <mergeCell ref="A11:A12"/>
    <mergeCell ref="J14:K14"/>
    <mergeCell ref="L12:M12"/>
    <mergeCell ref="J16:K16"/>
    <mergeCell ref="AA9:AA10"/>
    <mergeCell ref="AB9:AB10"/>
    <mergeCell ref="T12:U12"/>
    <mergeCell ref="J24:K24"/>
    <mergeCell ref="V12:W12"/>
    <mergeCell ref="X11:X12"/>
    <mergeCell ref="L18:M18"/>
    <mergeCell ref="L20:M20"/>
    <mergeCell ref="L22:M22"/>
    <mergeCell ref="L24:M24"/>
    <mergeCell ref="N20:O20"/>
    <mergeCell ref="N22:O22"/>
    <mergeCell ref="V14:W14"/>
    <mergeCell ref="X13:X14"/>
    <mergeCell ref="Y11:Y12"/>
    <mergeCell ref="Z11:Z12"/>
    <mergeCell ref="AA11:AA12"/>
    <mergeCell ref="AB11:AB12"/>
    <mergeCell ref="A13:A14"/>
    <mergeCell ref="L16:M16"/>
    <mergeCell ref="N14:O14"/>
    <mergeCell ref="P14:Q14"/>
    <mergeCell ref="R14:S14"/>
    <mergeCell ref="T14:U14"/>
    <mergeCell ref="Y13:Y14"/>
    <mergeCell ref="Z13:Z14"/>
    <mergeCell ref="AA13:AA14"/>
    <mergeCell ref="AB13:AB14"/>
    <mergeCell ref="AC11:AC12"/>
    <mergeCell ref="AD11:AD12"/>
    <mergeCell ref="AC13:AC14"/>
    <mergeCell ref="AD13:AD14"/>
    <mergeCell ref="A15:A16"/>
    <mergeCell ref="N18:O18"/>
    <mergeCell ref="P16:Q16"/>
    <mergeCell ref="R16:S16"/>
    <mergeCell ref="T16:U16"/>
    <mergeCell ref="Z15:Z16"/>
    <mergeCell ref="AA15:AA16"/>
    <mergeCell ref="AB15:AB16"/>
    <mergeCell ref="V16:W16"/>
    <mergeCell ref="X15:X16"/>
    <mergeCell ref="Y15:Y16"/>
    <mergeCell ref="P22:Q22"/>
    <mergeCell ref="P24:Q24"/>
    <mergeCell ref="V20:W20"/>
    <mergeCell ref="X19:X20"/>
    <mergeCell ref="Y19:Y20"/>
    <mergeCell ref="AC17:AC18"/>
    <mergeCell ref="AD17:AD18"/>
    <mergeCell ref="AC15:AC16"/>
    <mergeCell ref="AD15:AD16"/>
    <mergeCell ref="A17:A18"/>
    <mergeCell ref="P20:Q20"/>
    <mergeCell ref="R18:S18"/>
    <mergeCell ref="T18:U18"/>
    <mergeCell ref="V18:W18"/>
    <mergeCell ref="X17:X18"/>
    <mergeCell ref="A19:A20"/>
    <mergeCell ref="R22:S22"/>
    <mergeCell ref="T20:U20"/>
    <mergeCell ref="R24:S24"/>
    <mergeCell ref="AA17:AA18"/>
    <mergeCell ref="AB17:AB18"/>
    <mergeCell ref="Y17:Y18"/>
    <mergeCell ref="Z17:Z18"/>
    <mergeCell ref="N24:O24"/>
    <mergeCell ref="H18:I18"/>
    <mergeCell ref="Z21:Z22"/>
    <mergeCell ref="AA21:AA22"/>
    <mergeCell ref="AB21:AB22"/>
    <mergeCell ref="AC21:AC22"/>
    <mergeCell ref="Z19:Z20"/>
    <mergeCell ref="AA19:AA20"/>
    <mergeCell ref="AB19:AB20"/>
    <mergeCell ref="AC19:AC20"/>
    <mergeCell ref="AA23:AA24"/>
    <mergeCell ref="AB23:AB24"/>
    <mergeCell ref="AC23:AC24"/>
    <mergeCell ref="AD23:AD24"/>
    <mergeCell ref="AD19:AD20"/>
    <mergeCell ref="A21:A22"/>
    <mergeCell ref="T24:U24"/>
    <mergeCell ref="V22:W22"/>
    <mergeCell ref="X21:X22"/>
    <mergeCell ref="Y21:Y22"/>
    <mergeCell ref="A34:AA34"/>
    <mergeCell ref="A30:AA30"/>
    <mergeCell ref="A31:AA31"/>
    <mergeCell ref="A32:AA32"/>
    <mergeCell ref="A33:AA33"/>
    <mergeCell ref="AD21:AD22"/>
    <mergeCell ref="A23:A24"/>
    <mergeCell ref="X23:X24"/>
    <mergeCell ref="Y23:Y24"/>
    <mergeCell ref="Z23:Z24"/>
  </mergeCells>
  <conditionalFormatting sqref="D5:F6 G5 H5:H6 I5 K5 M5 O5 Q5 S5 U5 W5 D7:H8 I7 J5:J8 K7 M7 O7 Q7 S7 U7 W7 D9:J10 K9 L5:L10 M9 O9 Q9 S9 U9 W9 D11:L12 M11 N5:N12 O11 Q11 S11 U11 W11 D13:N14 O13 P5:P14 Q13 S13 U13 W13 D15:P16 Q15 R5:R16 S15 U15 W15 D17:R18 S17 T5:T18 U17 W17 D19:T20 U19 V5:V20 W19 D21:V22 W21 D23:W24">
    <cfRule type="cellIs" priority="1" dxfId="4" operator="equal" stopIfTrue="1">
      <formula>2</formula>
    </cfRule>
    <cfRule type="cellIs" priority="2" dxfId="5" operator="equal" stopIfTrue="1">
      <formula>0</formula>
    </cfRule>
  </conditionalFormatting>
  <conditionalFormatting sqref="AA5 AA7 AA9 AA11 AA13 AA15 AA17 AA19 AA21 AA23">
    <cfRule type="cellIs" priority="3" dxfId="4" operator="greaterThan" stopIfTrue="1">
      <formula>0</formula>
    </cfRule>
    <cfRule type="cellIs" priority="4" dxfId="5" operator="lessThan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Владимир</cp:lastModifiedBy>
  <dcterms:created xsi:type="dcterms:W3CDTF">2012-01-19T03:59:10Z</dcterms:created>
  <dcterms:modified xsi:type="dcterms:W3CDTF">2012-01-19T07:22:43Z</dcterms:modified>
  <cp:category/>
  <cp:version/>
  <cp:contentType/>
  <cp:contentStatus/>
</cp:coreProperties>
</file>